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4000" windowHeight="9990" activeTab="0"/>
  </bookViews>
  <sheets>
    <sheet name="Sheet1" sheetId="1" r:id="rId1"/>
  </sheets>
  <definedNames/>
  <calcPr calcId="144525"/>
</workbook>
</file>

<file path=xl/comments1.xml><?xml version="1.0" encoding="utf-8"?>
<comments xmlns="http://schemas.openxmlformats.org/spreadsheetml/2006/main">
  <authors>
    <author>Administrator</author>
  </authors>
  <commentList>
    <comment ref="H25" authorId="0">
      <text>
        <r>
          <rPr>
            <b/>
            <sz val="9"/>
            <rFont val="宋体"/>
            <family val="2"/>
          </rPr>
          <t>Administrator:</t>
        </r>
        <r>
          <rPr>
            <sz val="9"/>
            <rFont val="宋体"/>
            <family val="2"/>
          </rPr>
          <t xml:space="preserve">
变更</t>
        </r>
      </text>
    </comment>
    <comment ref="B30" authorId="0">
      <text>
        <r>
          <rPr>
            <b/>
            <sz val="9"/>
            <rFont val="宋体"/>
            <family val="2"/>
          </rPr>
          <t>Administrator:</t>
        </r>
        <r>
          <rPr>
            <sz val="9"/>
            <rFont val="宋体"/>
            <family val="2"/>
          </rPr>
          <t xml:space="preserve">
变更</t>
        </r>
      </text>
    </comment>
    <comment ref="H30" authorId="0">
      <text>
        <r>
          <rPr>
            <b/>
            <sz val="9"/>
            <rFont val="宋体"/>
            <family val="2"/>
          </rPr>
          <t>Administrator:</t>
        </r>
        <r>
          <rPr>
            <sz val="9"/>
            <rFont val="宋体"/>
            <family val="2"/>
          </rPr>
          <t xml:space="preserve">
变更</t>
        </r>
      </text>
    </comment>
  </commentList>
</comments>
</file>

<file path=xl/sharedStrings.xml><?xml version="1.0" encoding="utf-8"?>
<sst xmlns="http://schemas.openxmlformats.org/spreadsheetml/2006/main" count="227" uniqueCount="174">
  <si>
    <t>河南县2022年巩固拓展脱贫攻坚成果同乡村振兴有效衔接项目资金分配计划表</t>
  </si>
  <si>
    <t>填表单位：河南县乡村振兴局                                                                                                                                 （单位：万元）</t>
  </si>
  <si>
    <t>序
号</t>
  </si>
  <si>
    <t>项目名称</t>
  </si>
  <si>
    <t>项目类别</t>
  </si>
  <si>
    <t>实施地点</t>
  </si>
  <si>
    <t>建设年限</t>
  </si>
  <si>
    <t>实施单位</t>
  </si>
  <si>
    <t>责任人</t>
  </si>
  <si>
    <t>建设内容及规模</t>
  </si>
  <si>
    <t>投资规模和资金筹措方式</t>
  </si>
  <si>
    <t>受益对象</t>
  </si>
  <si>
    <t>绩效目标</t>
  </si>
  <si>
    <t>群众参与和利益联结机制</t>
  </si>
  <si>
    <t>备注</t>
  </si>
  <si>
    <t>总投资</t>
  </si>
  <si>
    <t>中央预算内资金</t>
  </si>
  <si>
    <t>省级资金</t>
  </si>
  <si>
    <t>州县配套资金</t>
  </si>
  <si>
    <t>群众自筹资金</t>
  </si>
  <si>
    <t>户数</t>
  </si>
  <si>
    <t>人数</t>
  </si>
  <si>
    <t>总计</t>
  </si>
  <si>
    <t>一、持续做好巩固脱贫攻坚成果</t>
  </si>
  <si>
    <t>合计</t>
  </si>
  <si>
    <t>（一）劳动短期技能培训</t>
  </si>
  <si>
    <t>小计</t>
  </si>
  <si>
    <t>2022年“雨露计划”短期技能培训项目</t>
  </si>
  <si>
    <t>就业项目</t>
  </si>
  <si>
    <t>产业园区、各乡镇</t>
  </si>
  <si>
    <t>河南县乡村振兴局</t>
  </si>
  <si>
    <t>汪晓刚</t>
  </si>
  <si>
    <t>分五期对全县39个行政村，主要是脱贫户中有劳动力的开展中式烹饪、传统民族刺绣、家政服务、牧家乐餐厅服务、装饰装修等实用技术为主的短期技能提升培训，</t>
  </si>
  <si>
    <t>通过培训，提升贫困劳动力劳动技能，以拓宽就业渠道，增加收入，确保扶贫成果。</t>
  </si>
  <si>
    <t xml:space="preserve">解决脱贫劳动力就业难的实际问题，缓解了脱贫劳动力就业压力 </t>
  </si>
  <si>
    <t>2022年创业致富带头人培训项目</t>
  </si>
  <si>
    <t>教育项目</t>
  </si>
  <si>
    <t>河南县</t>
  </si>
  <si>
    <t>对全县39个行政村具有致富带头能力的合作社、乡镇企业的法人进行培训及观摩。</t>
  </si>
  <si>
    <t>发展好村内合作社和乡镇企业，更好的带动脱贫户。</t>
  </si>
  <si>
    <t>通过实施项目，提升合作社及乡镇企业的法人引领及带头能力，增强管理水平，最大限度发挥致富带头人的示范和辐射带动作用，可带动脱贫脱贫户约200人。</t>
  </si>
  <si>
    <t>（二）脱贫大学生补助资金</t>
  </si>
  <si>
    <t>2022年贫困家庭大学生和中高等职校生助学补助项目</t>
  </si>
  <si>
    <t>对全县脱贫家庭及易返贫致贫户符合条件的学生进行补助，其中：全日制中等职业教育学生，每年补助3000元；全日制普通高等院校预科教育学生，每年补助4000元；全日制普通高等院校专科教育学生，每年补助5000元；全日制普通高等院校本科教育学生，每年补助6000元</t>
  </si>
  <si>
    <t>脱贫户家庭及易返贫致贫户申报符合补助条件的学生享受助学补助</t>
  </si>
  <si>
    <t>资助脱贫户家庭及易返贫致贫户子女享受助学补助</t>
  </si>
  <si>
    <t>（三）易地扶贫搬迁后续扶持</t>
  </si>
  <si>
    <t>河南县2022年外出务工脱贫劳动力（含监测帮扶对象）交通补助项目</t>
  </si>
  <si>
    <t>外出务工脱贫劳动力跨省稳定就业三个月以上的可以适当安排一次性交通补助，其标准不得高于1000元。</t>
  </si>
  <si>
    <t>持续推动劳务输出，采取劳务补助的方式促进返乡人员在脱贫劳动力发展产业和就业增收。</t>
  </si>
  <si>
    <t>全县脱贫人口，低收入人员及外出务工人员给予稳定就业一次性交通补贴，带动脱贫人员增收。</t>
  </si>
  <si>
    <t>河南县易地扶贫搬迁后续产业发展开发建设项目</t>
  </si>
  <si>
    <t>产业项目</t>
  </si>
  <si>
    <t>河南县县城</t>
  </si>
  <si>
    <t>河南县有机产业科技园区管理委员会</t>
  </si>
  <si>
    <t>公保当智</t>
  </si>
  <si>
    <t>该项目计划在有机产业园区孵化园内生产青稞牦牛奶酒及青稞啤酒，购置相关设备。</t>
  </si>
  <si>
    <t>该项目能显著增加就业岗位该项目。同时是发展经济，合理配置资源，进行有机畜牧产业化生产的有效途径，走向市场，能极大的提高畜产品加工及加工销售业的经济效益。对产业融合发展新型经营主题的培育、农牧业多功能性的拓展、多类型产业融合方式利益联结机制的探索工作有良好的效应。</t>
  </si>
  <si>
    <t>1、预计直接增加就业岗位10个。
2、提高县域内二产加工科技含量。</t>
  </si>
  <si>
    <t>（四）村级小型基础设施建设</t>
  </si>
  <si>
    <t>（1）饮水安全</t>
  </si>
  <si>
    <t>河南县2022年农村牧区人饮提升保障工程</t>
  </si>
  <si>
    <t>生活条件改善</t>
  </si>
  <si>
    <t>柯生乡、赛尔龙乡、托叶玛乡、多松乡、优干宁镇、宁木特镇</t>
  </si>
  <si>
    <t>河南县农牧水利和科技局</t>
  </si>
  <si>
    <t>才旦公保</t>
  </si>
  <si>
    <t>新建5座引水口及5座蓄水池，维修2座引水口，维修供水池1座，修建八字墙1处。其中：新建15t泉室5座、新建10t泉室2座、引水口清淤1座。150T蓄水池2座、100T蓄水池1座、50t蓄水池1座、30t蓄水池1座、检查井19座、分水井7座、集中供水点新建62座。引水主管共8440m、供水主管27352m、供水支管5358m、入户管道750m及水源保护等。</t>
  </si>
  <si>
    <t>通过本次工程的实施，可以有效解决6个乡（镇）13个村、社202户3173人、29120头牲畜的饮水问题。</t>
  </si>
  <si>
    <t>巩固提升脱贫攻坚成果，保障饮水问题。</t>
  </si>
  <si>
    <t>采购边销低氟茶</t>
  </si>
  <si>
    <t>河南县民宗局</t>
  </si>
  <si>
    <t>叁彭闹日</t>
  </si>
  <si>
    <t>采购低氟茶18846片（其中1500g白沙溪特质茯砖1818片；1500g湘益特质茶1818片；338g白沙溪特制茯砖3125片；300g白沙溪特质茯砖3573片；1200g草原茶路2000片；1400g香茶茯味砖茶1980片、300g益阳特质茯砖3572片、1000g香砖茶960片）</t>
  </si>
  <si>
    <t xml:space="preserve">让1550户脱贫户收益  </t>
  </si>
  <si>
    <t>提高人民健康水平，增强健康消费观念和防病意识，逐步改变消费习惯有效预防饮茶型地氟病的发生。</t>
  </si>
  <si>
    <t>河南县人畜饮水补短板建设项目</t>
  </si>
  <si>
    <t>柯生乡、托叶玛乡、宁木特镇、赛尔龙乡、多松乡、优干宁镇</t>
  </si>
  <si>
    <t>1、柯生乡新建机井27眼。2、多松乡新建机井18眼。3、赛尔龙新建机井17眼。4、托叶玛乡新建机井33眼。5、优干宁镇新建机井21眼。6、宁木特镇新建机井46眼。</t>
  </si>
  <si>
    <t>解决河南县238户1199人，36306头（只）牲畜饮水问题</t>
  </si>
  <si>
    <t>巩固提升脱贫攻坚成果，防止因饮水问问题返贫致贫，节省牧民群众取水时间，方便生产生活用水，为有力发展第三产业提供帮助。</t>
  </si>
  <si>
    <t>二、扎实推进同乡村振兴有效衔接</t>
  </si>
  <si>
    <t>(一）产业发展</t>
  </si>
  <si>
    <t>（1）特色产业</t>
  </si>
  <si>
    <t>河南县柯生乡无角欧拉羊繁育推广基地建设项目</t>
  </si>
  <si>
    <t>柯生乡</t>
  </si>
  <si>
    <t>柯生乡党委、人民政府</t>
  </si>
  <si>
    <t>张晖
代吉卓玛</t>
  </si>
  <si>
    <t>依托生态畜牧业股份制合作社，建设千只无角欧拉羊标准化养殖基地1处，购置种公羊10只，能繁母羊100只，新建6栋480平方米生态可移动装配式畜棚6栋，配套储草棚、饲料加工设施设备、饲喂设施和水电路等配套设施。</t>
  </si>
  <si>
    <t>项目建成后，一是按实际每个暖棚(480平方米)圈养375只羊，有利于推进规模化、标准化养殖场建设；二是降低牲畜死亡率，提高繁活率，每栋暖棚饲养的欧拉羊其成畜死亡率下降0.25~1.8个百分点，出栏率提高2.5个百分点；项目经济效益显著。三是项目实施后，可促进草原畜牧业由天然放牧向舍饲、半舍饲转变，推行规模化、标准化养殖，减少牲畜掉膘和死亡率，提高仔畜繁活率，提高畜牧业综合生产效益。</t>
  </si>
  <si>
    <t>通过繁育优良无角欧拉羊，提高繁殖率、出栏率，不断壮大产业，以提高当地畜牧业基础设施水平，调整畜牧业结构和转变发展生产方式为切入点，通过畜牧业设施建设，进一步提高欧拉羊养殖基础设施水平，实现畜牧业增产增效，牧民收入持续增加，生活条件不断改善的总体目标。</t>
  </si>
  <si>
    <t>河南县生态畜牧业专业合作社补短板建设项目</t>
  </si>
  <si>
    <t>河南县优干宁镇德日隆村、多松乡多松村</t>
  </si>
  <si>
    <t>在2021年完成多松乡多松村、优干宁镇德日隆村2个村集体合作社进行产业标准化建设（新建牛羊养殖畜棚及储草棚等），配套管理用房，水电工程及场内硬化道路等相关配套设施</t>
  </si>
  <si>
    <t>以提高当地畜牧业基础设施水平，调整畜牧业结构和转变发展生产方式为切入点，通过畜牧业设施建设，进一步提高雪多牦牛、欧拉羊养殖基础设施水平，提高畜牧业防灾抗灾能力，提高畜牧业生产效率，实现畜牧业增产增效，牧民收入持续增加，生活条件不断改善的总体目标。</t>
  </si>
  <si>
    <t>通过项目实施，将全村脱贫户全部纳入到合作社，进行资源整合、折股量化。2021年省级支持河南县扶贫产业发展资金进行折股量化注入合作社，注入时提取10%的资金分配给脱贫户，剩余90%资金按照社员人数进行股份分配。每年年底全村收益分配按照社员占股进行分红，增加牧民收入。</t>
  </si>
  <si>
    <t>优干宁镇阿木乎村生态有机畜牧业股份制专业合作社建设项目</t>
  </si>
  <si>
    <t>优干宁镇阿木乎村</t>
  </si>
  <si>
    <t>优干宁镇党委、人民政府</t>
  </si>
  <si>
    <t>华旦多杰
尕藏罗智</t>
  </si>
  <si>
    <t>依托生态畜牧业股份制合作社标准化养殖基地，配备生态活动式装配式等畜棚，以及其他畜牧业新型装备和生产机械，并在合作社推广雪多牦牛高效养殖技术。配套水电工程及场内硬化道路等相关配套设施。</t>
  </si>
  <si>
    <t>项目建成后，有利于推进规模化、标准化养殖场建设；二是降低牲畜死亡率，提高繁活率，每栋暖棚饲养的牦牛其成畜死亡率下降0.25-1.8个百分点，出栏率提高2.5个百分点；项目经济效益显著。三是项目实施后，可促进草原畜牧业由天然放牧向舍饲、半舍饲转变，推行规模化、标准化养殖，减少牲畜掉膘和死亡率，提高仔畜繁活率，提高畜牧业综合生产效益。实现高效养殖，稳定牧民收入。剩余劳动力学习技术，外出打工，进一步提高牧民群众收入，走一条符合现代畜牧业产业发展的道路。</t>
  </si>
  <si>
    <t>一是带动本村发展畜牧业，实现稳步增加牧民收入。二是通过项目实施，进一步完善股份制改造，将全村脱贫户全部纳入到合作社，进行资源整合、折股量化。省级乡村振兴衔接资金进行折股量化注入合作社，资金按照社员人数进行股份分配。每年年底全村收益分配按照社员占股进行分红，增加牧民收入。</t>
  </si>
  <si>
    <t>托叶玛乡村集体经济综合商贸服务点建设项目</t>
  </si>
  <si>
    <t>托叶玛乡党委、人民政府</t>
  </si>
  <si>
    <t>黄维军
仁青措</t>
  </si>
  <si>
    <t xml:space="preserve">
1.场地硬化30亩30%计算，共5994平方米；
2.生产用房1000平方米，包括厕所、超市、值班室、水房。以及水、电等基础配套设施。
3.挡土墙、32亩院内回填土方2M30%计算。</t>
  </si>
  <si>
    <t>提高村集体产业服务设施，为牧民拓宽发家致富的路子。</t>
  </si>
  <si>
    <t>壮大村集体经济，促牧业增效、牧民增收，巩固脱贫攻坚成果。</t>
  </si>
  <si>
    <t>柯生乡次汉苏生态有机畜牧业专业合作社扩建建设项目</t>
  </si>
  <si>
    <t>次汉苏村</t>
  </si>
  <si>
    <t>新建480平方米畜棚4栋，储草棚600平方米，牦牛消毒室20平方米，场内道路硬化3000平方米，牛群专用通道1个，病死处理区1个，隔离观察区1个</t>
  </si>
  <si>
    <t>通过本项目的建设将加快推进合作社向生产规模化、标准化、组织化、集约化发展，改变合作社基础设施差，畜圈严重缺乏，配套设施不全面等问题，本项目的建设将壮大合作社经济实力，使合作社生产能力水平、带动牧户的能力可进一步得到提高将起到有力的促进作用。</t>
  </si>
  <si>
    <t>通过基础设施建设，将向广大牧民传授现代化畜牧养殖模式以及养殖技术，提高牧民生产技能，为牧民拓宽发家致富的路子。目前合作社在“合作社＋基地+牧户+市场”的生产经营模式的运作中已积累了丰富的经验，带动一大批牧民从事牲畜养殖，初步形成了合作社和农牧民风险共担、利益共享的产、供、销利益共同体。通过项目建设，将进一步完善和延长现有产业链条，实现市场均衡供给销售，对拓宽销售渠道，推进畜产品优势资源的流通，促进产业发展，完善产业链条，实现牧业增效、牧民增收将发挥重要作用。</t>
  </si>
  <si>
    <t>河南县纳伦宫玛家庭示范牧场培育建设项目</t>
  </si>
  <si>
    <t>夏日达哇村</t>
  </si>
  <si>
    <t>多松乡党委、人民政府</t>
  </si>
  <si>
    <t>仁青措
更尕扎西</t>
  </si>
  <si>
    <t>购置挤奶、奶罐等生鲜乳储存设备等。</t>
  </si>
  <si>
    <t>推广高效养殖技术，促进当地畜牧业发展。</t>
  </si>
  <si>
    <t>带动牧民群众经济收入，脱贫群众稳定增收</t>
  </si>
  <si>
    <t>河南县宁木特村生态畜牧业专业合作社扩建建设项目</t>
  </si>
  <si>
    <t>宁木特村</t>
  </si>
  <si>
    <t>宁木特镇党委、人民政府</t>
  </si>
  <si>
    <t>斗格加
叁培</t>
  </si>
  <si>
    <t>新建6栋480平方米生态可移动装配式畜棚，配套1台移动奶站、储草棚等设施设备、饲喂设施。</t>
  </si>
  <si>
    <t>一是促进生态有机畜牧业与新型城镇化联动发展。以生态环保为基础，转变牧业发展方式，草蓄平衡、科学饲养的思路。二是改善了牧区村社畜棚和防疫设施等基础设施条件，解决多灾易灾乡、无基础设施、畜棚不足、防疫设施不全、防疫困难的实际问题，进一步增强防灾抗灾的能力，促进畜牧业生产发展，加快了当地农业产业化、现代化的进程；大大减轻了牧民的生产成本，最大限度地减少了牧民的经济损失，使牧民的资金得到最大化的有效配置。</t>
  </si>
  <si>
    <t>一是目前合作社在“合作社＋基地+牧户+市场”的生产经营模式的运作中已积累了丰富的经验，带动一大批牧民从事牲畜养殖，初步形成了合作社和农牧民风险共担、利益共享的产、供、销利益共同体。通过项目建设，将进一步完善和延长现有产业链条，实现市场均衡供给销售，对拓宽销售渠道，推进畜产品优势资源的流通，促进产业发展，实现牧业增效、牧民增收将发挥重要作用。二是提升生态有机畜牧业合作社整体发展质量，增强核心竞争力。</t>
  </si>
  <si>
    <t>河南县牛羊屠宰加工仓储物流基地建设项目</t>
  </si>
  <si>
    <t>河南县有机产业科技园区</t>
  </si>
  <si>
    <t>建筑工程:新建综合车间1座、建筑面积8557.96m'， 其中:1#屠宰间(手推线) 1100 m', 2#屠宰间(全自动线) 2443.18 m',分割车间2443.52 m',车间通道114.36m*，冷库2172.4 m° (库容1000吨)，制冷机房284.5 m';副产品加工车间1座、建筑面积500 m;全封闭发货月台1处、建筑面积273.78 m;屠宰废水处理车间1座、建筑面积367.5m';道路硬化及业务用房等相关配套设施</t>
  </si>
  <si>
    <t>本项目新建设牛羊定点屠宰线（手推线）2条，高标准建设自动化牛羊屠宰生产线2条（牛线1条、羊线1条），年设计屠宰能力为牦牛40000头、藏羊80000只，达产年可向市场供应分割牦牛肉4085吨、分割藏羊肉1905吨、牛羊副产品1595吨。达产年实现营业收入58274.12万元、总成本54465.77万元、利税总额4941.42万元、利润总额3717.70万元、所得税929.43万元、税后利润2788.28万元，财务净现值7464.07万元通过“三个一批”方式带动河南县农牧民约0.5万人，根据不同带动方式人均年新增收入6200～54050元，带动一般群众收入超过2020年河南县农牧民可支配收入水平。</t>
  </si>
  <si>
    <r>
      <rPr>
        <b/>
        <sz val="11"/>
        <rFont val="仿宋_GB2312"/>
        <family val="2"/>
      </rPr>
      <t>一、提供牛羊屠宰服务和产品统销带动一批。</t>
    </r>
    <r>
      <rPr>
        <sz val="11"/>
        <rFont val="仿宋_GB2312"/>
        <family val="2"/>
      </rPr>
      <t>本项目屠宰加工环节年设计屠宰能力为牦牛4万头、藏羊8万只，每头（只）牛羊通过屠宰和统购统销实现增值超过20%，按照出栏活牛9000元/头、活羊1500元/只的价格计算，可分别实现增值1800元、300元，4万头牛共实现增值7200.00万元、8万只藏羊实现增值2400.00万元，可带动5000户牛羊养殖户户均实现增收1.92万元。</t>
    </r>
    <r>
      <rPr>
        <b/>
        <sz val="11"/>
        <rFont val="仿宋_GB2312"/>
        <family val="2"/>
      </rPr>
      <t>二、提供就业岗位和技能培训带动一批。</t>
    </r>
    <r>
      <rPr>
        <sz val="11"/>
        <rFont val="仿宋_GB2312"/>
        <family val="2"/>
      </rPr>
      <t>本项目共提供就业岗位120个，其中96个就业岗位在河南县进行择优招聘，人均工资5.41万元。</t>
    </r>
    <r>
      <rPr>
        <b/>
        <sz val="11"/>
        <rFont val="仿宋_GB2312"/>
        <family val="2"/>
      </rPr>
      <t>三、扶持拓展外延产业，提高农牧民牛羊养殖边际效益收入。</t>
    </r>
    <r>
      <rPr>
        <sz val="11"/>
        <rFont val="仿宋_GB2312"/>
        <family val="2"/>
      </rPr>
      <t>随着“乡村振兴”战略深入推进，倡导绿色生产、改善农牧区环境的理念以深入人心，企业牵头组织建立区域牛羊产业联盟，制定统一的品质标准，开展牛羊生态养殖的同时，拓展产业外延，增加养殖产业生态观光功能和认养功能，吸引游客现场观光和现场销售，通过牦牛生态养殖和休闲观光结合起来提高产业边际效益，增强产业联盟内带动的养殖户和合作社以多种经营方式盈利的能力，实现销售收入的提高。</t>
    </r>
  </si>
  <si>
    <t>河南县优良畜种人工授精技术运用及推广试点项目</t>
  </si>
  <si>
    <t>赛尔龙乡兰龙村</t>
  </si>
  <si>
    <t>农牧水利和科技局</t>
  </si>
  <si>
    <t>与青海省畜禽遗传资源保护利用中心及青海畜牧兽医科学院合作，利用同期发情人工授精技术。胚胎移植等繁殖新技术开展优良种选育，采精保种，扩繁等，新建储精室等相关配套设施。</t>
  </si>
  <si>
    <t>通过项目建设，一是将进一步改善项目区畜牧业生产条件，提高畜牧业生产综合效益，主要畜产品产量将有较大幅度增加，提高社会供应量。二是提高农牧民养殖科学技术，直接带动农牧民致富。三是通过开展优良种选育可以提高仔畜繁活率和牲畜良种品质，能显著提高畜牧业抗灾救灾能力。这对于促进民族地区经济发展，维护民族地区的社会稳定将起重要的推动作用。</t>
  </si>
  <si>
    <t>将生态畜牧业良种选育、发展高效畜牧业的新理念、新技术楔入项目实施区，将对头数畜牧业生产方式将起巨大的冲击作用，对进一步促进牧民群众商品经济观念的形成、生产技能的提高起到重要作用。可以不断增强带贫主体带动能力，确保脱贫群众稳定的收入。</t>
  </si>
  <si>
    <t>河南县优干宁镇多特村集体经济能力巩固提升项目</t>
  </si>
  <si>
    <t>河南县优干宁镇多特村</t>
  </si>
  <si>
    <t>投资225万元购置产业设备、冷藏车1辆、冷藏库1套、冷冻库1套等。</t>
  </si>
  <si>
    <t>提高牧民群众的生活水平，解决一部分待业青年的就业问题，</t>
  </si>
  <si>
    <t>对全村213户村民进行6%的分红收益，解决待业青年40人的就业问题</t>
  </si>
  <si>
    <t>河南县帮扶车间（工坊）补助项目</t>
  </si>
  <si>
    <t>有机产业科技园区</t>
  </si>
  <si>
    <t>为进一步加强我县帮扶车间（工坊）规范化建设，充分发挥稳岗就业作用，按照“提质增效、做大做强”的原则，逐步建立稳定、长效的管理运行机制，全力巩固拓展脱贫攻坚成果，接续推进乡村全面振兴，对19家帮扶车间（工坊）中优秀车间（工坊）进行补助。</t>
  </si>
  <si>
    <t>评选出我县有建设、运营产业车间的，且有效运营2年以上，以帮扶为目的，围绕稳岗就业，经营主体信用良好，无违法违规行为的优秀扶贫车间和优秀工坊进行补助，</t>
  </si>
  <si>
    <t>项目实施后不仅可以扩大扶贫车间车间和工坊再生产力，而且还能有效吸纳农牧民群众参与帮扶车间车间和工坊就业，帮扶车间稳定就业人数不少于30人，工坊稳定就业人数不少于10人。</t>
  </si>
  <si>
    <t>宁木特镇梧桐村等村内道路补短板建设项目</t>
  </si>
  <si>
    <t>基础设施</t>
  </si>
  <si>
    <t>梧桐村</t>
  </si>
  <si>
    <t>河南县交通运输局</t>
  </si>
  <si>
    <t>逯启贤</t>
  </si>
  <si>
    <t>建设安全防护、涵洞、道路等</t>
  </si>
  <si>
    <t>改善人居环境，提高农牧民生活水平</t>
  </si>
  <si>
    <t>完善基础设施，提高人民群众的幸福感</t>
  </si>
  <si>
    <t>河南县多松乡拉让村桥涵建设项目</t>
  </si>
  <si>
    <t>河南县多松乡拉让村</t>
  </si>
  <si>
    <t>在多松乡拉让村修建1座小桥及涵洞。</t>
  </si>
  <si>
    <t>全村153户723人受益出行更方便</t>
  </si>
  <si>
    <t>完善基础设施，补齐行路难短板，提高人民群众的幸福感。</t>
  </si>
  <si>
    <t>河南县托叶玛乡宁赛村道路补短板建设项目</t>
  </si>
  <si>
    <t>河南县托叶玛乡宁赛村</t>
  </si>
  <si>
    <t>砂石路面全长10.65公里，路基宽度采用4.5米，路面4.5米；钢波纹管涵共18道；交通标志标牌12块，平面交叉5处，错车道21处,土质边沟3公里。</t>
  </si>
  <si>
    <t>改善25户牧民群众乡村道路基础问题</t>
  </si>
  <si>
    <t>通过基础设施项目的实施，改善村落基础设施，提高村民生产生活环境水平</t>
  </si>
  <si>
    <t>（四）生态环境保护</t>
  </si>
  <si>
    <t>2022年草原生态管护员公益性岗位</t>
  </si>
  <si>
    <t>公益岗位</t>
  </si>
  <si>
    <t>河南县自然资源局</t>
  </si>
  <si>
    <t>李照东</t>
  </si>
  <si>
    <t>2022年新增草原生态管护员公益性岗位聘用130名脱贫户进行工资发放</t>
  </si>
  <si>
    <t>草原生态管护员公益性岗位聘用130名脱贫户进行工资发放</t>
  </si>
  <si>
    <t xml:space="preserve">对130名脱贫户劳动力发放草原管护员工资，增加收入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</si>
</sst>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Calibri"/>
      <family val="2"/>
      <scheme val="minor"/>
    </font>
    <font>
      <sz val="10"/>
      <name val="Arial"/>
      <family val="2"/>
    </font>
    <font>
      <b/>
      <sz val="14"/>
      <color theme="1"/>
      <name val="Calibri"/>
      <family val="2"/>
      <scheme val="minor"/>
    </font>
    <font>
      <sz val="12"/>
      <color theme="1"/>
      <name val="Calibri"/>
      <family val="2"/>
      <scheme val="minor"/>
    </font>
    <font>
      <b/>
      <sz val="12"/>
      <color theme="1"/>
      <name val="Calibri"/>
      <family val="2"/>
      <scheme val="minor"/>
    </font>
    <font>
      <b/>
      <sz val="24"/>
      <name val="方正小标宋简体"/>
      <family val="2"/>
    </font>
    <font>
      <b/>
      <sz val="14"/>
      <name val="宋体"/>
      <family val="2"/>
    </font>
    <font>
      <b/>
      <sz val="14"/>
      <name val="Calibri"/>
      <family val="2"/>
      <scheme val="minor"/>
    </font>
    <font>
      <sz val="12"/>
      <color rgb="FF000000"/>
      <name val="宋体"/>
      <family val="2"/>
    </font>
    <font>
      <sz val="14"/>
      <color theme="1"/>
      <name val="仿宋_GB2312"/>
      <family val="2"/>
    </font>
    <font>
      <sz val="12"/>
      <name val="宋体"/>
      <family val="2"/>
    </font>
    <font>
      <sz val="11"/>
      <color theme="1"/>
      <name val="仿宋_GB2312"/>
      <family val="2"/>
    </font>
    <font>
      <b/>
      <sz val="12"/>
      <name val="宋体"/>
      <family val="2"/>
    </font>
    <font>
      <sz val="14"/>
      <name val="仿宋_GB2312"/>
      <family val="2"/>
    </font>
    <font>
      <sz val="12"/>
      <color theme="1"/>
      <name val="宋体"/>
      <family val="2"/>
    </font>
    <font>
      <b/>
      <sz val="12"/>
      <color theme="1"/>
      <name val="宋体"/>
      <family val="2"/>
    </font>
    <font>
      <sz val="12"/>
      <name val="仿宋_GB2312"/>
      <family val="2"/>
    </font>
    <font>
      <b/>
      <sz val="11"/>
      <name val="仿宋_GB2312"/>
      <family val="2"/>
    </font>
    <font>
      <sz val="11"/>
      <color rgb="FF3F3F76"/>
      <name val="Calibri"/>
      <family val="2"/>
      <scheme val="minor"/>
    </font>
    <font>
      <sz val="11"/>
      <color rgb="FF9C0006"/>
      <name val="Calibri"/>
      <family val="2"/>
      <scheme val="minor"/>
    </font>
    <font>
      <sz val="11"/>
      <color theme="0"/>
      <name val="Calibri"/>
      <family val="2"/>
      <scheme val="minor"/>
    </font>
    <font>
      <u val="single"/>
      <sz val="11"/>
      <color rgb="FF0000FF"/>
      <name val="Calibri"/>
      <family val="2"/>
      <scheme val="minor"/>
    </font>
    <font>
      <u val="single"/>
      <sz val="11"/>
      <color rgb="FF800080"/>
      <name val="Calibri"/>
      <family val="2"/>
      <scheme val="minor"/>
    </font>
    <font>
      <b/>
      <sz val="11"/>
      <color theme="3"/>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6500"/>
      <name val="Calibri"/>
      <family val="2"/>
      <scheme val="minor"/>
    </font>
    <font>
      <sz val="11"/>
      <name val="仿宋_GB2312"/>
      <family val="2"/>
    </font>
    <font>
      <b/>
      <sz val="9"/>
      <name val="宋体"/>
      <family val="2"/>
    </font>
    <font>
      <sz val="9"/>
      <name val="宋体"/>
      <family val="2"/>
    </font>
    <font>
      <b/>
      <sz val="8"/>
      <name val="Calibri"/>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8"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9" fillId="5" borderId="0" applyNumberFormat="0" applyBorder="0" applyProtection="0">
      <alignment/>
    </xf>
    <xf numFmtId="43" fontId="0" fillId="0" borderId="0" applyFont="0" applyFill="0" applyBorder="0" applyProtection="0">
      <alignment/>
    </xf>
    <xf numFmtId="0" fontId="20" fillId="6" borderId="0" applyNumberFormat="0" applyBorder="0" applyProtection="0">
      <alignment/>
    </xf>
    <xf numFmtId="0" fontId="21" fillId="0" borderId="0" applyNumberFormat="0" applyFill="0" applyBorder="0" applyProtection="0">
      <alignment/>
    </xf>
    <xf numFmtId="9" fontId="0" fillId="0" borderId="0" applyFont="0" applyFill="0" applyBorder="0" applyProtection="0">
      <alignment/>
    </xf>
    <xf numFmtId="0" fontId="22" fillId="0" borderId="0" applyNumberFormat="0" applyFill="0" applyBorder="0" applyProtection="0">
      <alignment/>
    </xf>
    <xf numFmtId="0" fontId="0" fillId="7" borderId="2" applyNumberFormat="0" applyFont="0" applyProtection="0">
      <alignment/>
    </xf>
    <xf numFmtId="0" fontId="20" fillId="8" borderId="0" applyNumberFormat="0" applyBorder="0" applyProtection="0">
      <alignment/>
    </xf>
    <xf numFmtId="0" fontId="23" fillId="0" borderId="0" applyNumberFormat="0" applyFill="0" applyBorder="0" applyProtection="0">
      <alignment/>
    </xf>
    <xf numFmtId="0" fontId="24" fillId="0" borderId="0" applyNumberFormat="0" applyFill="0" applyBorder="0" applyProtection="0">
      <alignment/>
    </xf>
    <xf numFmtId="0" fontId="25" fillId="0" borderId="0" applyNumberFormat="0" applyFill="0" applyBorder="0" applyProtection="0">
      <alignment/>
    </xf>
    <xf numFmtId="0" fontId="26" fillId="0" borderId="0" applyNumberFormat="0" applyFill="0" applyBorder="0" applyProtection="0">
      <alignment/>
    </xf>
    <xf numFmtId="0" fontId="27" fillId="0" borderId="3" applyNumberFormat="0" applyFill="0" applyProtection="0">
      <alignment/>
    </xf>
    <xf numFmtId="0" fontId="28" fillId="0" borderId="3" applyNumberFormat="0" applyFill="0" applyProtection="0">
      <alignment/>
    </xf>
    <xf numFmtId="0" fontId="20" fillId="9" borderId="0" applyNumberFormat="0" applyBorder="0" applyProtection="0">
      <alignment/>
    </xf>
    <xf numFmtId="0" fontId="23" fillId="0" borderId="4" applyNumberFormat="0" applyFill="0" applyProtection="0">
      <alignment/>
    </xf>
    <xf numFmtId="0" fontId="20" fillId="10" borderId="0" applyNumberFormat="0" applyBorder="0" applyProtection="0">
      <alignment/>
    </xf>
    <xf numFmtId="0" fontId="29" fillId="11" borderId="5" applyNumberFormat="0" applyProtection="0">
      <alignment/>
    </xf>
    <xf numFmtId="0" fontId="30" fillId="11" borderId="1" applyNumberFormat="0" applyProtection="0">
      <alignment/>
    </xf>
    <xf numFmtId="0" fontId="31" fillId="12" borderId="6" applyNumberFormat="0" applyProtection="0">
      <alignment/>
    </xf>
    <xf numFmtId="0" fontId="0" fillId="13" borderId="0" applyNumberFormat="0" applyBorder="0" applyProtection="0">
      <alignment/>
    </xf>
    <xf numFmtId="0" fontId="20" fillId="14" borderId="0" applyNumberFormat="0" applyBorder="0" applyProtection="0">
      <alignment/>
    </xf>
    <xf numFmtId="0" fontId="32" fillId="0" borderId="7" applyNumberFormat="0" applyFill="0" applyProtection="0">
      <alignment/>
    </xf>
    <xf numFmtId="0" fontId="33" fillId="0" borderId="8" applyNumberFormat="0" applyFill="0" applyProtection="0">
      <alignment/>
    </xf>
    <xf numFmtId="0" fontId="34" fillId="15" borderId="0" applyNumberFormat="0" applyBorder="0" applyProtection="0">
      <alignment/>
    </xf>
    <xf numFmtId="0" fontId="35" fillId="16" borderId="0" applyNumberFormat="0" applyBorder="0" applyProtection="0">
      <alignment/>
    </xf>
    <xf numFmtId="0" fontId="0" fillId="17" borderId="0" applyNumberFormat="0" applyBorder="0" applyProtection="0">
      <alignment/>
    </xf>
    <xf numFmtId="0" fontId="20"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0" fillId="23" borderId="0" applyNumberFormat="0" applyBorder="0" applyProtection="0">
      <alignment/>
    </xf>
    <xf numFmtId="0" fontId="20"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0" fillId="27" borderId="0" applyNumberFormat="0" applyBorder="0" applyProtection="0">
      <alignment/>
    </xf>
    <xf numFmtId="0" fontId="0" fillId="28" borderId="0" applyNumberFormat="0" applyBorder="0" applyProtection="0">
      <alignment/>
    </xf>
    <xf numFmtId="0" fontId="20" fillId="29" borderId="0" applyNumberFormat="0" applyBorder="0" applyProtection="0">
      <alignment/>
    </xf>
    <xf numFmtId="0" fontId="20" fillId="30" borderId="0" applyNumberFormat="0" applyBorder="0" applyProtection="0">
      <alignment/>
    </xf>
    <xf numFmtId="0" fontId="0" fillId="31" borderId="0" applyNumberFormat="0" applyBorder="0" applyProtection="0">
      <alignment/>
    </xf>
    <xf numFmtId="0" fontId="20" fillId="32" borderId="0" applyNumberFormat="0" applyBorder="0" applyProtection="0">
      <alignment/>
    </xf>
  </cellStyleXfs>
  <cellXfs count="5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33" borderId="0" xfId="0" applyFont="1" applyFill="1" applyAlignment="1">
      <alignment vertical="center"/>
    </xf>
    <xf numFmtId="0" fontId="0" fillId="0" borderId="0" xfId="0" applyAlignment="1">
      <alignmen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34" borderId="9"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6" borderId="13" xfId="0" applyFont="1" applyFill="1" applyBorder="1" applyAlignment="1">
      <alignment horizontal="center" vertical="center" wrapText="1"/>
    </xf>
    <xf numFmtId="0" fontId="7" fillId="36" borderId="14"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37" borderId="12" xfId="0" applyFont="1" applyFill="1" applyBorder="1" applyAlignment="1">
      <alignment horizontal="center" vertical="center" wrapText="1"/>
    </xf>
    <xf numFmtId="0" fontId="12" fillId="37" borderId="13" xfId="0" applyFont="1" applyFill="1" applyBorder="1" applyAlignment="1">
      <alignment horizontal="center" vertical="center" wrapText="1"/>
    </xf>
    <xf numFmtId="0" fontId="12" fillId="37" borderId="14"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0" fillId="33" borderId="9" xfId="0" applyFont="1" applyFill="1" applyBorder="1" applyAlignment="1">
      <alignment horizontal="left" vertical="center" wrapText="1"/>
    </xf>
    <xf numFmtId="0" fontId="13" fillId="33" borderId="9" xfId="0" applyNumberFormat="1" applyFont="1" applyFill="1" applyBorder="1" applyAlignment="1">
      <alignment horizontal="center" vertical="center" wrapText="1"/>
    </xf>
    <xf numFmtId="0" fontId="10" fillId="33" borderId="9" xfId="0" applyFont="1" applyFill="1" applyBorder="1" applyAlignment="1">
      <alignment vertical="center" wrapText="1"/>
    </xf>
    <xf numFmtId="0" fontId="0" fillId="33" borderId="9" xfId="0" applyFill="1" applyBorder="1" applyAlignment="1">
      <alignment horizontal="left" vertical="center" wrapText="1"/>
    </xf>
    <xf numFmtId="0" fontId="13" fillId="0" borderId="9" xfId="0"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35" borderId="9" xfId="0" applyFont="1" applyFill="1" applyBorder="1" applyAlignment="1">
      <alignment horizontal="left" vertical="center" wrapText="1"/>
    </xf>
    <xf numFmtId="0" fontId="9" fillId="35" borderId="9" xfId="0" applyFont="1" applyFill="1" applyBorder="1" applyAlignment="1">
      <alignment horizontal="center" vertical="center" wrapText="1"/>
    </xf>
    <xf numFmtId="0" fontId="13" fillId="35" borderId="9" xfId="0" applyFont="1" applyFill="1" applyBorder="1" applyAlignment="1">
      <alignment horizontal="center" vertical="center" wrapText="1"/>
    </xf>
    <xf numFmtId="0" fontId="9" fillId="33" borderId="9" xfId="0" applyFont="1" applyFill="1" applyBorder="1" applyAlignment="1">
      <alignment vertical="center" wrapText="1"/>
    </xf>
    <xf numFmtId="0" fontId="9" fillId="0" borderId="0" xfId="0" applyFont="1" applyAlignment="1">
      <alignment horizontal="left" vertical="center"/>
    </xf>
    <xf numFmtId="0" fontId="0" fillId="0" borderId="0" xfId="0" applyAlignment="1">
      <alignment horizontal="left" vertical="center"/>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34" borderId="9" xfId="0" applyFont="1" applyFill="1" applyBorder="1" applyAlignment="1">
      <alignment horizontal="center" vertical="center" wrapText="1"/>
    </xf>
    <xf numFmtId="0" fontId="2" fillId="35" borderId="9" xfId="0" applyFont="1" applyFill="1" applyBorder="1" applyAlignment="1">
      <alignment horizontal="center" vertical="center" wrapText="1"/>
    </xf>
    <xf numFmtId="0" fontId="7" fillId="35" borderId="9" xfId="0" applyFont="1" applyFill="1" applyBorder="1" applyAlignment="1">
      <alignment horizontal="center" vertical="center" wrapText="1"/>
    </xf>
    <xf numFmtId="0" fontId="2" fillId="36" borderId="9" xfId="0" applyFont="1" applyFill="1" applyBorder="1" applyAlignment="1">
      <alignment horizontal="center" vertical="center" wrapText="1"/>
    </xf>
    <xf numFmtId="0" fontId="7" fillId="36" borderId="9" xfId="0" applyFont="1" applyFill="1" applyBorder="1" applyAlignment="1">
      <alignment horizontal="center" vertical="center" wrapText="1"/>
    </xf>
    <xf numFmtId="0" fontId="14" fillId="33" borderId="9" xfId="0" applyFont="1" applyFill="1" applyBorder="1" applyAlignment="1">
      <alignment horizontal="center" vertical="center" wrapText="1"/>
    </xf>
    <xf numFmtId="0" fontId="15" fillId="37" borderId="9" xfId="0" applyFont="1" applyFill="1" applyBorder="1" applyAlignment="1">
      <alignment horizontal="center" vertical="center" wrapText="1"/>
    </xf>
    <xf numFmtId="0" fontId="12" fillId="37" borderId="9" xfId="0" applyFont="1" applyFill="1" applyBorder="1" applyAlignment="1">
      <alignment horizontal="center" vertical="center" wrapText="1"/>
    </xf>
    <xf numFmtId="0" fontId="0" fillId="33" borderId="9" xfId="0" applyFont="1" applyFill="1" applyBorder="1" applyAlignment="1">
      <alignment horizontal="center" vertical="center"/>
    </xf>
    <xf numFmtId="0" fontId="3" fillId="33" borderId="9" xfId="0" applyFont="1" applyFill="1" applyBorder="1" applyAlignment="1">
      <alignment vertical="center" wrapText="1"/>
    </xf>
    <xf numFmtId="0" fontId="16" fillId="0" borderId="9"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 fillId="0" borderId="9" xfId="0" applyFont="1" applyBorder="1" applyAlignment="1">
      <alignment vertical="center"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19050</xdr:colOff>
      <xdr:row>13</xdr:row>
      <xdr:rowOff>0</xdr:rowOff>
    </xdr:from>
    <xdr:ext cx="209550" cy="238125"/>
    <xdr:sp>
      <xdr:nvSpPr>
        <xdr:cNvPr id="356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6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568"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3569"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7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7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7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7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7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7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576"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7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7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7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8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8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8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583"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8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8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8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8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8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8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590"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3591"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9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9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9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9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9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9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598"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59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0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0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0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0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0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05"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0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0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0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0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1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1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12"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3613"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1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1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1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1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1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1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20"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2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2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2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2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2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2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27"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2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2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3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3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3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3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34"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3635"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3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3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3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3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4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4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42"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4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4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4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4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4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4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49"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5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5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5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5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5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5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56"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3657"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5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5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6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6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6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6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64"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6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6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6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6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6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7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71"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7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7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7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7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7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7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78"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3679"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8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8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8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8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8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8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86"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8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8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8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9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9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9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693"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9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9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9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9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9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69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700"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3701"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0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0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0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0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0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0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708"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0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1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1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1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1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1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715"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1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1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1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1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2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2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722"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3723"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2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2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2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2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2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2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730"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3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3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3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3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3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3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737"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3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3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4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4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4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4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744"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3745"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4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4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4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4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5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5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752"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5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5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5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5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5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5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3759"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6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6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6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376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171450"/>
    <xdr:sp>
      <xdr:nvSpPr>
        <xdr:cNvPr id="376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6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766"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3767"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6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6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7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7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7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7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774"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7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7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7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7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7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8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781"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8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8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8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8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8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8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788"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3789"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9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9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9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9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9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9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796"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9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9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79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0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0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0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03"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0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0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0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0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0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0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10"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3811"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1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1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1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1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1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1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18"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1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2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2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2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2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2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25"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2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2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2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2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3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3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32"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3833"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3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3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3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3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3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3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40"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4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4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4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4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4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4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47"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4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4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5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5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5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5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54"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3855"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5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5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5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5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6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6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62"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6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6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6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6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6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6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69"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7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7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7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7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7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7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76"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3877"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7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7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8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8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8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8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84"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8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8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8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8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8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9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91"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9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9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9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9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9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89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898"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3899"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0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0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0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0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0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0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906"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0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0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0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1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1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1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913"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1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1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1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1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1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1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920"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3921"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2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2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2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2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2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2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928"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2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3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3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3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3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3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935"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3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3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3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3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4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4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942"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3943"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4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4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4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4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4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4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950"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5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5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5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5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5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5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3957"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5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5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6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396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257175"/>
    <xdr:sp>
      <xdr:nvSpPr>
        <xdr:cNvPr id="396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6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3964"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3965"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6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6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6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6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7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7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3972"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7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7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7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7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7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7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3979"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8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8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8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8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8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8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3986"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3987"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8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8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9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9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9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9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3994"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9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9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9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9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399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0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01"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0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0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0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0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0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0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08"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009"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1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1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1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1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1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1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16"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1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1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1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2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2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2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23"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2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2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2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2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2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2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30"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031"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3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3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3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3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3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3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38"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3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4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4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4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4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4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45"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4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4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4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4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5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5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52"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053"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5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5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5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5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5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5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60"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6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6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6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6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6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6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67"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6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6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7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7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7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7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74"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075"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7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7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7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7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8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8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82"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8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8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8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8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8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8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89"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9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9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9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9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9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9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096"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097"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9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09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0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0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0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0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104"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0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0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0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0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0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1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111"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1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1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1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1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1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1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118"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119"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2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2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2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2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2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2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126"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2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2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2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3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3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3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133"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3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3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3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3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3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3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140"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141"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4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4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4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4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4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4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148"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4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5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5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5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5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5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155"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5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5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5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15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190500" cy="247650"/>
    <xdr:sp>
      <xdr:nvSpPr>
        <xdr:cNvPr id="416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6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162"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163"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6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6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6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6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6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6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170"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7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7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7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7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7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7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177"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7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7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8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8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8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8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184"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185"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8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8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8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8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9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9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192"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9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9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9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9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9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19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199"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0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0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0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0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0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0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06"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207"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0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0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1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1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1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1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14"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1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1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1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1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1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2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21"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2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2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2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2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2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2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28"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229"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3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3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3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3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3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3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36"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3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3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3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4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4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4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43"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4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4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4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4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4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4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50"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251"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5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5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5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5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5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5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58"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5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6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6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6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6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6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65"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6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6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6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6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7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7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72"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273"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7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7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7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7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7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7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80"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8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8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8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8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8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8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87"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8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8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9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9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9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9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294"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295"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9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9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9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29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0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0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302"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0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0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0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0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0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0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309"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1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1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1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1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1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1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316"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317"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1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1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2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2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2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2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324"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2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2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2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2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2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3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331"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3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3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3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3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3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3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338"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339"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4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4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4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4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4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4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346"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4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4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4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5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5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5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353"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5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5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5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35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09550" cy="238125"/>
    <xdr:sp>
      <xdr:nvSpPr>
        <xdr:cNvPr id="435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5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360"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4361"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6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6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6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6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6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6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368"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6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7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7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7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7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7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375"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7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7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7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7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8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8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382"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4383"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8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8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8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8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8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8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390"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9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9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9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9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9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9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397"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9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39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0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0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0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0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04"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4405"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0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0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0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0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1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1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12"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1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1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1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1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1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1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19"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2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2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2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2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2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2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26"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4427"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2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2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3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3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3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3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34"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3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3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3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3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3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4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41"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4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4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4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4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4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4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48"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4449"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5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5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5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5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5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5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56"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5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5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5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6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6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6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63"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6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6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6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6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6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6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70"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4471"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7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7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7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7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7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7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78"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7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8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8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8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8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8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85"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8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8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8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8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9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9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492"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4493"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9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9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9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9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9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49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500"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01"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02"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0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0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0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0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507"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0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0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1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1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1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1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514"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4515"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16"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17"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1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1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2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2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522"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23"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24"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2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2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2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2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529"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3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3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3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3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3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3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536" name="Text Box 1"/>
        <xdr:cNvSpPr txBox="1"/>
      </xdr:nvSpPr>
      <xdr:spPr>
        <a:xfrm>
          <a:off x="13354050" y="11029950"/>
          <a:ext cx="247650" cy="238125"/>
        </a:xfrm>
        <a:prstGeom prst="rect">
          <a:avLst/>
        </a:prstGeom>
        <a:noFill/>
        <a:ln w="9525">
          <a:noFill/>
        </a:ln>
      </xdr:spPr>
    </xdr:sp>
    <xdr:clientData/>
  </xdr:oneCellAnchor>
  <xdr:oneCellAnchor>
    <xdr:from>
      <xdr:col>13</xdr:col>
      <xdr:colOff>0</xdr:colOff>
      <xdr:row>13</xdr:row>
      <xdr:rowOff>0</xdr:rowOff>
    </xdr:from>
    <xdr:ext cx="238125" cy="238125"/>
    <xdr:sp>
      <xdr:nvSpPr>
        <xdr:cNvPr id="4537" name="Text Box 2"/>
        <xdr:cNvSpPr txBox="1"/>
      </xdr:nvSpPr>
      <xdr:spPr>
        <a:xfrm>
          <a:off x="13335000" y="11029950"/>
          <a:ext cx="238125"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38"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39"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40"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41"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4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4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544"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45"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46"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47"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48"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49"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50"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47650" cy="238125"/>
    <xdr:sp>
      <xdr:nvSpPr>
        <xdr:cNvPr id="4551" name="Text Box 1"/>
        <xdr:cNvSpPr txBox="1"/>
      </xdr:nvSpPr>
      <xdr:spPr>
        <a:xfrm>
          <a:off x="13354050" y="11029950"/>
          <a:ext cx="2476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52"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53"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54" name="Text Box 1"/>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238125"/>
    <xdr:sp>
      <xdr:nvSpPr>
        <xdr:cNvPr id="4555" name="Text Box 2"/>
        <xdr:cNvSpPr txBox="1"/>
      </xdr:nvSpPr>
      <xdr:spPr>
        <a:xfrm>
          <a:off x="13354050" y="11029950"/>
          <a:ext cx="209550" cy="238125"/>
        </a:xfrm>
        <a:prstGeom prst="rect">
          <a:avLst/>
        </a:prstGeom>
        <a:noFill/>
        <a:ln w="9525">
          <a:noFill/>
        </a:ln>
      </xdr:spPr>
    </xdr:sp>
    <xdr:clientData/>
  </xdr:oneCellAnchor>
  <xdr:oneCellAnchor>
    <xdr:from>
      <xdr:col>13</xdr:col>
      <xdr:colOff>19050</xdr:colOff>
      <xdr:row>13</xdr:row>
      <xdr:rowOff>0</xdr:rowOff>
    </xdr:from>
    <xdr:ext cx="209550" cy="171450"/>
    <xdr:sp>
      <xdr:nvSpPr>
        <xdr:cNvPr id="455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5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558"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4559"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6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6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6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6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6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6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566"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6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6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6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7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7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7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573"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7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7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7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7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7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7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580"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4581"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8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8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8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8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8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8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588"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8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9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9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9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9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9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595"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9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9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9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59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0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0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02"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4603"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0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0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0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0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0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0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10"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1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1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1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1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1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1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17"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1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1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2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2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2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2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24"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4625"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2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2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2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2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3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3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32"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3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3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3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3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3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3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39"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4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4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4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4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4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4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46"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4647"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4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4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5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5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5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5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54"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5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5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5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5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5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6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61"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6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6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6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6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6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6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68"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4669"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7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7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7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7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7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7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76"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7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7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7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8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8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8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83"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8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8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8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8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8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8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90"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4691"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9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9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9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9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9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9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698"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69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0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0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0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0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0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705"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0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0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0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0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1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1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712"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4713"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1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1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1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1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1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1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720"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2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2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2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2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2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2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727"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2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2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3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3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3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3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734"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4735"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3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3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3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3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4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4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742"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4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4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4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4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4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4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4749"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5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5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5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475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257175"/>
    <xdr:sp>
      <xdr:nvSpPr>
        <xdr:cNvPr id="475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5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756"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757"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5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5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6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6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6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6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764"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6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6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6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6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6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7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771"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7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7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7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7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7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7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778"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779"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8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8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8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8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8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8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786"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8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8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8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9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9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9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793"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9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9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9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9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9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79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00"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801"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0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0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0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0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0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0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08"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0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1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1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1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1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1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15"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1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1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1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1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2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2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22"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823"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2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2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2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2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2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2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30"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3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3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3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3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3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3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37"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3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3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4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4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4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4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44"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845"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4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4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4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4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5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5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52"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5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5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5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5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5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5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59"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6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6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6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6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6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6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66"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867"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6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6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7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7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7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7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74"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7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7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7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7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7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8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81"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8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8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8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8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8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8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88"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889"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9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9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9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9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9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9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896"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97"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98"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89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0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0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0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903"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0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0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0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0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0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0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910"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911"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12"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13"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1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1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1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1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918"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19"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20"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2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2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2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2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925"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2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2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2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2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3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3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932" name="Text Box 1"/>
        <xdr:cNvSpPr txBox="1"/>
      </xdr:nvSpPr>
      <xdr:spPr>
        <a:xfrm>
          <a:off x="13354050" y="11029950"/>
          <a:ext cx="247650" cy="257175"/>
        </a:xfrm>
        <a:prstGeom prst="rect">
          <a:avLst/>
        </a:prstGeom>
        <a:noFill/>
        <a:ln w="9525">
          <a:noFill/>
        </a:ln>
      </xdr:spPr>
    </xdr:sp>
    <xdr:clientData/>
  </xdr:oneCellAnchor>
  <xdr:oneCellAnchor>
    <xdr:from>
      <xdr:col>13</xdr:col>
      <xdr:colOff>0</xdr:colOff>
      <xdr:row>13</xdr:row>
      <xdr:rowOff>0</xdr:rowOff>
    </xdr:from>
    <xdr:ext cx="238125" cy="257175"/>
    <xdr:sp>
      <xdr:nvSpPr>
        <xdr:cNvPr id="4933" name="Text Box 2"/>
        <xdr:cNvSpPr txBox="1"/>
      </xdr:nvSpPr>
      <xdr:spPr>
        <a:xfrm>
          <a:off x="13335000" y="11029950"/>
          <a:ext cx="238125"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34"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35"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36"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37"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3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3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940"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41"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42"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43"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44"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45"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46"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47650" cy="257175"/>
    <xdr:sp>
      <xdr:nvSpPr>
        <xdr:cNvPr id="4947" name="Text Box 1"/>
        <xdr:cNvSpPr txBox="1"/>
      </xdr:nvSpPr>
      <xdr:spPr>
        <a:xfrm>
          <a:off x="13354050" y="11029950"/>
          <a:ext cx="2476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48"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49"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50" name="Text Box 1"/>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209550" cy="257175"/>
    <xdr:sp>
      <xdr:nvSpPr>
        <xdr:cNvPr id="4951" name="Text Box 2"/>
        <xdr:cNvSpPr txBox="1"/>
      </xdr:nvSpPr>
      <xdr:spPr>
        <a:xfrm>
          <a:off x="13354050" y="11029950"/>
          <a:ext cx="209550" cy="257175"/>
        </a:xfrm>
        <a:prstGeom prst="rect">
          <a:avLst/>
        </a:prstGeom>
        <a:noFill/>
        <a:ln w="9525">
          <a:noFill/>
        </a:ln>
      </xdr:spPr>
    </xdr:sp>
    <xdr:clientData/>
  </xdr:oneCellAnchor>
  <xdr:oneCellAnchor>
    <xdr:from>
      <xdr:col>13</xdr:col>
      <xdr:colOff>19050</xdr:colOff>
      <xdr:row>13</xdr:row>
      <xdr:rowOff>0</xdr:rowOff>
    </xdr:from>
    <xdr:ext cx="190500" cy="247650"/>
    <xdr:sp>
      <xdr:nvSpPr>
        <xdr:cNvPr id="495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5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954"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955"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5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5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5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5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6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6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962"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6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6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6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6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6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6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969"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7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7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7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7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7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7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976"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977"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7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7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8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8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8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8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984"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8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8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8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8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8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9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991"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9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9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9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9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9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499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4998"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4999"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0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0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0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0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0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0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06"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0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0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0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1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1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1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13"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1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1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1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1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1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1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20"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5021"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2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2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2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2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2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2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28"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2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3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3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3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3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3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35"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3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3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3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3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4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4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42"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5043"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4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4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4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4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4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4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50"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5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5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5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5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5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5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57"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5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5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6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6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6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6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64"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5065"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6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6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6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6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7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7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72"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7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7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7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7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7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7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79"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8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8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8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8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8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8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86"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5087"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8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8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9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9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9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9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094"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95"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96"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9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9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09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0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101"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0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0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0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0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0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0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108"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5109"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10"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11"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1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1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1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1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116"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17"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18"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1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2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2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2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123"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2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2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2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2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2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2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130" name="Text Box 1"/>
        <xdr:cNvSpPr txBox="1"/>
      </xdr:nvSpPr>
      <xdr:spPr>
        <a:xfrm>
          <a:off x="13354050" y="11029950"/>
          <a:ext cx="219075" cy="247650"/>
        </a:xfrm>
        <a:prstGeom prst="rect">
          <a:avLst/>
        </a:prstGeom>
        <a:noFill/>
        <a:ln w="9525">
          <a:noFill/>
        </a:ln>
      </xdr:spPr>
    </xdr:sp>
    <xdr:clientData/>
  </xdr:oneCellAnchor>
  <xdr:oneCellAnchor>
    <xdr:from>
      <xdr:col>13</xdr:col>
      <xdr:colOff>0</xdr:colOff>
      <xdr:row>13</xdr:row>
      <xdr:rowOff>0</xdr:rowOff>
    </xdr:from>
    <xdr:ext cx="219075" cy="247650"/>
    <xdr:sp>
      <xdr:nvSpPr>
        <xdr:cNvPr id="5131" name="Text Box 2"/>
        <xdr:cNvSpPr txBox="1"/>
      </xdr:nvSpPr>
      <xdr:spPr>
        <a:xfrm>
          <a:off x="1333500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32"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33"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34"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35"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3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3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138"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39"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40"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41"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42"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43"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44"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19075" cy="247650"/>
    <xdr:sp>
      <xdr:nvSpPr>
        <xdr:cNvPr id="5145" name="Text Box 1"/>
        <xdr:cNvSpPr txBox="1"/>
      </xdr:nvSpPr>
      <xdr:spPr>
        <a:xfrm>
          <a:off x="13354050" y="11029950"/>
          <a:ext cx="219075"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46"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47"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48" name="Text Box 1"/>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190500" cy="247650"/>
    <xdr:sp>
      <xdr:nvSpPr>
        <xdr:cNvPr id="5149" name="Text Box 2"/>
        <xdr:cNvSpPr txBox="1"/>
      </xdr:nvSpPr>
      <xdr:spPr>
        <a:xfrm>
          <a:off x="13354050" y="11029950"/>
          <a:ext cx="190500" cy="2476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5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5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152"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5153"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5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5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5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5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5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5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160"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6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6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6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6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6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6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167"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6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6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7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7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7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7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174"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5175"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7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7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7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7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8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8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182"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8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8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8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8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8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8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189"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9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9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9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9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9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9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196"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5197"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9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19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0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0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0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0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04"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0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0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0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0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0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1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11"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1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1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1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1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1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1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18"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5219"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2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2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2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2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2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2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26"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2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2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2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3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3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3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33"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3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3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3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3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3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3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40"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5241"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4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4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4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4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4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4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48"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4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5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5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5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5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5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55"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5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5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5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5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6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6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62"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5263"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6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6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6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6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6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6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70"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7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7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7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7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7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7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77"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7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7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8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8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8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8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84"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5285"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8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8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8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8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9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9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92"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93"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94"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9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9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9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29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299"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0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0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0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0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0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0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306"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5307"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08"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09"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1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1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1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1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314"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15"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16"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1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1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1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2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321"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2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2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2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2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2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2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328" name="Text Box 1"/>
        <xdr:cNvSpPr txBox="1"/>
      </xdr:nvSpPr>
      <xdr:spPr>
        <a:xfrm>
          <a:off x="13354050" y="11029950"/>
          <a:ext cx="247650" cy="171450"/>
        </a:xfrm>
        <a:prstGeom prst="rect">
          <a:avLst/>
        </a:prstGeom>
        <a:noFill/>
        <a:ln w="9525">
          <a:noFill/>
        </a:ln>
      </xdr:spPr>
    </xdr:sp>
    <xdr:clientData/>
  </xdr:oneCellAnchor>
  <xdr:oneCellAnchor>
    <xdr:from>
      <xdr:col>13</xdr:col>
      <xdr:colOff>0</xdr:colOff>
      <xdr:row>13</xdr:row>
      <xdr:rowOff>0</xdr:rowOff>
    </xdr:from>
    <xdr:ext cx="238125" cy="171450"/>
    <xdr:sp>
      <xdr:nvSpPr>
        <xdr:cNvPr id="5329" name="Text Box 2"/>
        <xdr:cNvSpPr txBox="1"/>
      </xdr:nvSpPr>
      <xdr:spPr>
        <a:xfrm>
          <a:off x="13335000" y="11029950"/>
          <a:ext cx="238125"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30"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31"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32"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33"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3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3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336"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37"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38"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39"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40"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41"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42"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47650" cy="171450"/>
    <xdr:sp>
      <xdr:nvSpPr>
        <xdr:cNvPr id="5343" name="Text Box 1"/>
        <xdr:cNvSpPr txBox="1"/>
      </xdr:nvSpPr>
      <xdr:spPr>
        <a:xfrm>
          <a:off x="13354050" y="11029950"/>
          <a:ext cx="2476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44"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45"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46" name="Text Box 1"/>
        <xdr:cNvSpPr txBox="1"/>
      </xdr:nvSpPr>
      <xdr:spPr>
        <a:xfrm>
          <a:off x="13354050" y="11029950"/>
          <a:ext cx="209550" cy="171450"/>
        </a:xfrm>
        <a:prstGeom prst="rect">
          <a:avLst/>
        </a:prstGeom>
        <a:noFill/>
        <a:ln w="9525">
          <a:noFill/>
        </a:ln>
      </xdr:spPr>
    </xdr:sp>
    <xdr:clientData/>
  </xdr:oneCellAnchor>
  <xdr:oneCellAnchor>
    <xdr:from>
      <xdr:col>13</xdr:col>
      <xdr:colOff>19050</xdr:colOff>
      <xdr:row>13</xdr:row>
      <xdr:rowOff>0</xdr:rowOff>
    </xdr:from>
    <xdr:ext cx="209550" cy="171450"/>
    <xdr:sp>
      <xdr:nvSpPr>
        <xdr:cNvPr id="5347" name="Text Box 2"/>
        <xdr:cNvSpPr txBox="1"/>
      </xdr:nvSpPr>
      <xdr:spPr>
        <a:xfrm>
          <a:off x="13354050" y="11029950"/>
          <a:ext cx="209550" cy="17145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4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4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350"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5351"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5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5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5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5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5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5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358"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5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6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6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6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6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6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365"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6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6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6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6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7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7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372"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5373"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7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7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7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7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7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7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380"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8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8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8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8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8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8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387"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8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8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9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9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9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9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394"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5395"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9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9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9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39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0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0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02"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0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0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0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0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0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0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09"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1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1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1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1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1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1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16"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5417"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1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1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2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2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2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2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24"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2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2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2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2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2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3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31"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3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3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3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3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3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3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38"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5439"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4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4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4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4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4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4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46"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4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4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4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5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5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5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53"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5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5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5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5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5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5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60"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5461"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6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6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6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6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6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6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68"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6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7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7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7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7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7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75"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7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7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7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7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8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8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82"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5483"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8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8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8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8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8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8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90"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9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9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9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9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9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9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497"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9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49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0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0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0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0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504"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5505"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0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0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0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0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1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1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512"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1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1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1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1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1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1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519"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2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2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2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2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2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2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526"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5527"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2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2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3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3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3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3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534"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3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3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3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3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3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4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5541"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4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4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4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554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4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4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54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54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5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5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5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5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5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5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55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5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5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5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56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57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57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7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7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7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7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7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7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57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7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58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9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9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59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59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9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9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9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9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9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9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0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0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0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0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0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0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0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0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0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0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1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1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1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1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1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61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1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1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1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1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2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2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2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2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2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2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2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2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2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2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3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3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3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3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3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3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3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63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3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3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4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5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5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5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5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5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5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5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5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5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65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6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7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8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68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8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8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8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8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8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8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8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8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9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9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9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9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9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9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9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9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9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9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0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0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70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70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0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0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0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0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0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0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71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1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1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1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1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1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1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71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1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1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2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2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2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2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72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72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2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2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2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2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3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3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73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3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3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3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3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3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3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73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4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4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4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4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4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4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746"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5747"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4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4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5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5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5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5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754"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5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5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5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5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5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6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761"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6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6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6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6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6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6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768"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5769"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7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7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7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7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7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7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776"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7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7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7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8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8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8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783"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8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8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8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8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8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8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790"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5791"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9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9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9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9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9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9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798"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79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0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0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0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0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0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05"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0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0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0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0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1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1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12"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5813"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1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1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1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1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1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1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20"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2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2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2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2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2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2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27"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2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2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3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3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3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3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34"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5835"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3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3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3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3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4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4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42"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4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4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4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4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4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4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49"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5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5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5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5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5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5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56"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5857"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5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5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6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6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6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6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64"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6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6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6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6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6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7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71"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7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7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7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7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7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7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78"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5879"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8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8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8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8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8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8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86"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8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8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8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9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9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9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893"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9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9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9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9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9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89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900"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5901"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0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0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0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0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0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0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908"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0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1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1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1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1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1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915"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1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1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1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1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2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2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922"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5923"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2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2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2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2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2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2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930"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3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3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3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3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3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3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5937"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3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3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4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594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4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4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5944"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5945"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4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4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4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4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5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5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5952"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5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5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5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5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5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5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5959"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6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6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6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6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6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6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5966"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5967"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6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6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7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7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7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7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5974"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7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7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7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7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7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8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5981"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8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8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8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8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8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8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5988"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5989"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9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9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9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9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9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9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5996"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9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9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599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0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0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0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03"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0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0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0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0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0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0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10"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011"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1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1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1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1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1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1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18"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1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2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2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2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2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2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25"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2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2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2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2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3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3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32"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033"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3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3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3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3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3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3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40"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4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4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4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4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4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4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47"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4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4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5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5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5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5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54"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055"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5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5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5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5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6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6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62"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6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6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6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6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6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6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69"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7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7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7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7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7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7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76"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077"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7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7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8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8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8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8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84"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8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8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8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8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8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9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91"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9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9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9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9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9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09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098"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099"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0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0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0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0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0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0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106"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0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0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0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1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1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1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113"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1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1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1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1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1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1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120"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121"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2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2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2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2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2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2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128"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2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3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3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3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3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3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135"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3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3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3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13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4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4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142"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6143"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4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4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4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4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4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4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150"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5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5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5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5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5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5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157"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5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5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6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6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6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6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164"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6165"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6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6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6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6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7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7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172"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7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7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7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7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7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7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179"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8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8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8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8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8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8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186"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6187"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8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8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9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9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9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9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194"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9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9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9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9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19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0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01"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0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0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0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0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0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0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08"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6209"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1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1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1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1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1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1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16"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1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1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1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2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2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2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23"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2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2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2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2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2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2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30"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6231"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3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3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3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3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3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3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38"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3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4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4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4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4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4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45"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4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4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4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4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5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5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52"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6253"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5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5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5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5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5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5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60"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6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6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6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6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6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6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67"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6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6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7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7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7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7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74"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6275"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7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7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7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7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8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8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82"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83"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84"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8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8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8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8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89"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9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9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9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9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9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9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296"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6297"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98"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299"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0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0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0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0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304"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05"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06"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0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0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0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1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311"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1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1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1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1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1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1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318" name="Text Box 1"/>
        <xdr:cNvSpPr txBox="1"/>
      </xdr:nvSpPr>
      <xdr:spPr>
        <a:xfrm>
          <a:off x="13354050" y="14287500"/>
          <a:ext cx="247650" cy="3429000"/>
        </a:xfrm>
        <a:prstGeom prst="rect">
          <a:avLst/>
        </a:prstGeom>
        <a:noFill/>
        <a:ln w="9525">
          <a:noFill/>
        </a:ln>
      </xdr:spPr>
    </xdr:sp>
    <xdr:clientData/>
  </xdr:oneCellAnchor>
  <xdr:oneCellAnchor>
    <xdr:from>
      <xdr:col>13</xdr:col>
      <xdr:colOff>0</xdr:colOff>
      <xdr:row>15</xdr:row>
      <xdr:rowOff>0</xdr:rowOff>
    </xdr:from>
    <xdr:ext cx="238125" cy="3429000"/>
    <xdr:sp>
      <xdr:nvSpPr>
        <xdr:cNvPr id="6319" name="Text Box 2"/>
        <xdr:cNvSpPr txBox="1"/>
      </xdr:nvSpPr>
      <xdr:spPr>
        <a:xfrm>
          <a:off x="13335000" y="14287500"/>
          <a:ext cx="238125"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20"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21"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22"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23"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2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2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326"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27"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28"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29"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30"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31"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32"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47650" cy="3429000"/>
    <xdr:sp>
      <xdr:nvSpPr>
        <xdr:cNvPr id="6333" name="Text Box 1"/>
        <xdr:cNvSpPr txBox="1"/>
      </xdr:nvSpPr>
      <xdr:spPr>
        <a:xfrm>
          <a:off x="13354050" y="14287500"/>
          <a:ext cx="2476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34"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35"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36" name="Text Box 1"/>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3429000"/>
    <xdr:sp>
      <xdr:nvSpPr>
        <xdr:cNvPr id="6337" name="Text Box 2"/>
        <xdr:cNvSpPr txBox="1"/>
      </xdr:nvSpPr>
      <xdr:spPr>
        <a:xfrm>
          <a:off x="13354050" y="14287500"/>
          <a:ext cx="209550" cy="342900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3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3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4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34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4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4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4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4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4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4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4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4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5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5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5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5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5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5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5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5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5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5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6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6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6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36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6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6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6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6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6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6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7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7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7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7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7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7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7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7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7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7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8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8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8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8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8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38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8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8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8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8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9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9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9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9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9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9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9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9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39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9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0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0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0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0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0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0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0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40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0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0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1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1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1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1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1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1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1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1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1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1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2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2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2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2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2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2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2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2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2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42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3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3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3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3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3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3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3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3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3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3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4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4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4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4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4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4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4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4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4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4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5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45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5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5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5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5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5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5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5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5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6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6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6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6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6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6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6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6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6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6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7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7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7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47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7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7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7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7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7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7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8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8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8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8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8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8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8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8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8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8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9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9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9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9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49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49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9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9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9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9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0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0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50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0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0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0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0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0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0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50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1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1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1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1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1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1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51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51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1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1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2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2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2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2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52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2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2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2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2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2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3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53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3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3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3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3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3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3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538"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6539"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4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4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4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4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4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4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546"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4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4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4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5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5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5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553"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5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5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5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5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5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5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560"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6561"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6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6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6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6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6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6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568"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6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7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7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7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7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7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575"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7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7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7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7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8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8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582"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6583"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8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8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8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8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8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8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590"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9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9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9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9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9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9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597"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9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59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0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0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0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0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04"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6605"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0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0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0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0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1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1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12"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1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1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1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1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1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1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19"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2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2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2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2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2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2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26"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6627"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2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2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3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3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3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3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34"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3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3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3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3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3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4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41"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4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4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4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4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4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4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48"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6649"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5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5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5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5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5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5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56"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5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5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5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6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6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6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63"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6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6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6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6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6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6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70"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6671"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7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7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7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7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7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7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78"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79"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80"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8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8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8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8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85"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8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8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8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8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9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9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692"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6693"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94"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95"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9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9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9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69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700"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01"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02"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0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0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0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0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707"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0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0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1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1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1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1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714" name="Text Box 1"/>
        <xdr:cNvSpPr txBox="1"/>
      </xdr:nvSpPr>
      <xdr:spPr>
        <a:xfrm>
          <a:off x="13354050" y="14287500"/>
          <a:ext cx="247650" cy="3448050"/>
        </a:xfrm>
        <a:prstGeom prst="rect">
          <a:avLst/>
        </a:prstGeom>
        <a:noFill/>
        <a:ln w="9525">
          <a:noFill/>
        </a:ln>
      </xdr:spPr>
    </xdr:sp>
    <xdr:clientData/>
  </xdr:oneCellAnchor>
  <xdr:oneCellAnchor>
    <xdr:from>
      <xdr:col>13</xdr:col>
      <xdr:colOff>0</xdr:colOff>
      <xdr:row>15</xdr:row>
      <xdr:rowOff>0</xdr:rowOff>
    </xdr:from>
    <xdr:ext cx="238125" cy="3448050"/>
    <xdr:sp>
      <xdr:nvSpPr>
        <xdr:cNvPr id="6715" name="Text Box 2"/>
        <xdr:cNvSpPr txBox="1"/>
      </xdr:nvSpPr>
      <xdr:spPr>
        <a:xfrm>
          <a:off x="13335000" y="14287500"/>
          <a:ext cx="238125"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16"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17"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18"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19"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2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2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722"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23"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24"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25"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26"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27"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28"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47650" cy="3448050"/>
    <xdr:sp>
      <xdr:nvSpPr>
        <xdr:cNvPr id="6729" name="Text Box 1"/>
        <xdr:cNvSpPr txBox="1"/>
      </xdr:nvSpPr>
      <xdr:spPr>
        <a:xfrm>
          <a:off x="13354050" y="14287500"/>
          <a:ext cx="2476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30"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31"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32" name="Text Box 1"/>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209550" cy="3448050"/>
    <xdr:sp>
      <xdr:nvSpPr>
        <xdr:cNvPr id="6733" name="Text Box 2"/>
        <xdr:cNvSpPr txBox="1"/>
      </xdr:nvSpPr>
      <xdr:spPr>
        <a:xfrm>
          <a:off x="13354050" y="14287500"/>
          <a:ext cx="209550" cy="3448050"/>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3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3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736"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737"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3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3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4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4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4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4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744"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4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4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4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4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4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5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751"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5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5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5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5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5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5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758"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759"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6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6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6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6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6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6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766"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6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6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6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7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7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7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773"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7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7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7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7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7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7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780"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781"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8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8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8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8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8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8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788"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8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9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9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9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9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9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795"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9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9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9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79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0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0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02"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803"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0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0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0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0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0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0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10"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1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1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1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1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1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1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17"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1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1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2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2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2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2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24"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825"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2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2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2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2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3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3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32"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3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3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3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3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3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3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39"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4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4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4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4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4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4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46"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847"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4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4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5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5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5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5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54"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5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5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5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5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5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6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61"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6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6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6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6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6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6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68"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869"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7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7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7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7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7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7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76"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77"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78"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7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8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8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8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83"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8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8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8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8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8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8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90"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891"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92"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93"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9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9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9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9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898"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899"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00"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0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0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0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0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905"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0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0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0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0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1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1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912" name="Text Box 1"/>
        <xdr:cNvSpPr txBox="1"/>
      </xdr:nvSpPr>
      <xdr:spPr>
        <a:xfrm>
          <a:off x="13354050" y="14287500"/>
          <a:ext cx="219075" cy="3438525"/>
        </a:xfrm>
        <a:prstGeom prst="rect">
          <a:avLst/>
        </a:prstGeom>
        <a:noFill/>
        <a:ln w="9525">
          <a:noFill/>
        </a:ln>
      </xdr:spPr>
    </xdr:sp>
    <xdr:clientData/>
  </xdr:oneCellAnchor>
  <xdr:oneCellAnchor>
    <xdr:from>
      <xdr:col>13</xdr:col>
      <xdr:colOff>0</xdr:colOff>
      <xdr:row>15</xdr:row>
      <xdr:rowOff>0</xdr:rowOff>
    </xdr:from>
    <xdr:ext cx="219075" cy="3438525"/>
    <xdr:sp>
      <xdr:nvSpPr>
        <xdr:cNvPr id="6913" name="Text Box 2"/>
        <xdr:cNvSpPr txBox="1"/>
      </xdr:nvSpPr>
      <xdr:spPr>
        <a:xfrm>
          <a:off x="1333500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14"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15"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16"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17"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1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1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920"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21"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22"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23"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24"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25"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26"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19075" cy="3438525"/>
    <xdr:sp>
      <xdr:nvSpPr>
        <xdr:cNvPr id="6927" name="Text Box 1"/>
        <xdr:cNvSpPr txBox="1"/>
      </xdr:nvSpPr>
      <xdr:spPr>
        <a:xfrm>
          <a:off x="13354050" y="14287500"/>
          <a:ext cx="219075"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28"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29"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30" name="Text Box 1"/>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190500" cy="3438525"/>
    <xdr:sp>
      <xdr:nvSpPr>
        <xdr:cNvPr id="6931" name="Text Box 2"/>
        <xdr:cNvSpPr txBox="1"/>
      </xdr:nvSpPr>
      <xdr:spPr>
        <a:xfrm>
          <a:off x="13354050" y="14287500"/>
          <a:ext cx="190500" cy="3438525"/>
        </a:xfrm>
        <a:prstGeom prst="rect">
          <a:avLst/>
        </a:prstGeom>
        <a:noFill/>
        <a:ln w="9525">
          <a:noFill/>
        </a:ln>
      </xdr:spPr>
    </xdr:sp>
    <xdr:clientData/>
  </xdr:oneCellAnchor>
  <xdr:oneCellAnchor>
    <xdr:from>
      <xdr:col>13</xdr:col>
      <xdr:colOff>19050</xdr:colOff>
      <xdr:row>15</xdr:row>
      <xdr:rowOff>0</xdr:rowOff>
    </xdr:from>
    <xdr:ext cx="209550" cy="171450"/>
    <xdr:sp>
      <xdr:nvSpPr>
        <xdr:cNvPr id="693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3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93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93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3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3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3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3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4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4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94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4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4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4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4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4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4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94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5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5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5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5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5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5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95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95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5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5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6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6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6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6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96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6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6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6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6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6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7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97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7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7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7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7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7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7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97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697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8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8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8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8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8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8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98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8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8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8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9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9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9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99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9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9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9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9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9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9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0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700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0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0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0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0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0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0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0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0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1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1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1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1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1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1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1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1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1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1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2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2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2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702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2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2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2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2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2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2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3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3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3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3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3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3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3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3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3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3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4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4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4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4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4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704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4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4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4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4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5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5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5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5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5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5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5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5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5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5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6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6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6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6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6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6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6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706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6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6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7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7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7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7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7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7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7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7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7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7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8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8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8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8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8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8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8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8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8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708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9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9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9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9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9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9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9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9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9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09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0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0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0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10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0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0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0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0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0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0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11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711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1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1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1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1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1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1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11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1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2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2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2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2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2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12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2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2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2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12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2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4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6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6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7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7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7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8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8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9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9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9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9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9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9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9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9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9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9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0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0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0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0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0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0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0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0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0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0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1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1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1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1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1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11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1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1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1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1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2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2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2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2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2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2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2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2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2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2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3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3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3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3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3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3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3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13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3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3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4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4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5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5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5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5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5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5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5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5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5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15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6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6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7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7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8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18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8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8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8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8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8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8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8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8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9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9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9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9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9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19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9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9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9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19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0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0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0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20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0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0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0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0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0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0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1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1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1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1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1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1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1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1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1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1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2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2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2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2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2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22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2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2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2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2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3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3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3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3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3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3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3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3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3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3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4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4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4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4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4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4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4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24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4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4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5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5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6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6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6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6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6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6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6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6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6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26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7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7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7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7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7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7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7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7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7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7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8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8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9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29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9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9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9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9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9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9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29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29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0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0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1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1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1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31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1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1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1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1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1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1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2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2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2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2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2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2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2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2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2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2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3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3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3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3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3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33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3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3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3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3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4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4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4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4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4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4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4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4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4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4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5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5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5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5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5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5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5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35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5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5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6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6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7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7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7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7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7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7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7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7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7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37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8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8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39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39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0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40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0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0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0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0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0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0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0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0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1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1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1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1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1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1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1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1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1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1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2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2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2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42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2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2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2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2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2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2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3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3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3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3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3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3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3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3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3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3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4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4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4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4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4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44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4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4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4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4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5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5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5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5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5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5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5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5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5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5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6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6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6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6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6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6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6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46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6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6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7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7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8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8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8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8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8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8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8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8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88"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489"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9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9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9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9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9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9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496"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9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9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49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03"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0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10"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11"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1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1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1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1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1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1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18"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1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25"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2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3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3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32"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33"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3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3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3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3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3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3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40"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41"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42"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4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4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4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4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47"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4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4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54"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55"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6"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7"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5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2"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3"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4"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6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69"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76" name="Text Box 1"/>
        <xdr:cNvSpPr txBox="1"/>
      </xdr:nvSpPr>
      <xdr:spPr>
        <a:xfrm>
          <a:off x="13354050" y="14287500"/>
          <a:ext cx="247650" cy="171450"/>
        </a:xfrm>
        <a:prstGeom prst="rect">
          <a:avLst/>
        </a:prstGeom>
        <a:noFill/>
        <a:ln w="9525">
          <a:noFill/>
        </a:ln>
      </xdr:spPr>
    </xdr:sp>
    <xdr:clientData/>
  </xdr:oneCellAnchor>
  <xdr:oneCellAnchor>
    <xdr:from>
      <xdr:col>13</xdr:col>
      <xdr:colOff>0</xdr:colOff>
      <xdr:row>15</xdr:row>
      <xdr:rowOff>0</xdr:rowOff>
    </xdr:from>
    <xdr:ext cx="238125" cy="171450"/>
    <xdr:sp>
      <xdr:nvSpPr>
        <xdr:cNvPr id="577" name="Text Box 2"/>
        <xdr:cNvSpPr txBox="1"/>
      </xdr:nvSpPr>
      <xdr:spPr>
        <a:xfrm>
          <a:off x="13335000" y="14287500"/>
          <a:ext cx="238125"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8"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79"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0"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1"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84"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5"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6"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7"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8"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89"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90"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47650" cy="171450"/>
    <xdr:sp>
      <xdr:nvSpPr>
        <xdr:cNvPr id="591" name="Text Box 1"/>
        <xdr:cNvSpPr txBox="1"/>
      </xdr:nvSpPr>
      <xdr:spPr>
        <a:xfrm>
          <a:off x="13354050" y="14287500"/>
          <a:ext cx="2476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92"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93"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94" name="Text Box 1"/>
        <xdr:cNvSpPr txBox="1"/>
      </xdr:nvSpPr>
      <xdr:spPr>
        <a:xfrm>
          <a:off x="13354050" y="14287500"/>
          <a:ext cx="209550" cy="171450"/>
        </a:xfrm>
        <a:prstGeom prst="rect">
          <a:avLst/>
        </a:prstGeom>
        <a:noFill/>
        <a:ln w="9525">
          <a:noFill/>
        </a:ln>
      </xdr:spPr>
    </xdr:sp>
    <xdr:clientData/>
  </xdr:oneCellAnchor>
  <xdr:oneCellAnchor>
    <xdr:from>
      <xdr:col>13</xdr:col>
      <xdr:colOff>19050</xdr:colOff>
      <xdr:row>15</xdr:row>
      <xdr:rowOff>0</xdr:rowOff>
    </xdr:from>
    <xdr:ext cx="209550" cy="171450"/>
    <xdr:sp>
      <xdr:nvSpPr>
        <xdr:cNvPr id="595" name="Text Box 2"/>
        <xdr:cNvSpPr txBox="1"/>
      </xdr:nvSpPr>
      <xdr:spPr>
        <a:xfrm>
          <a:off x="13354050" y="14287500"/>
          <a:ext cx="209550" cy="171450"/>
        </a:xfrm>
        <a:prstGeom prst="rect">
          <a:avLst/>
        </a:prstGeom>
        <a:noFill/>
        <a:ln w="9525">
          <a:noFill/>
        </a:ln>
      </xdr:spPr>
    </xdr:sp>
    <xdr:clientData/>
  </xdr:oneCellAnchor>
  <xdr:oneCellAnchor>
    <xdr:from>
      <xdr:col>13</xdr:col>
      <xdr:colOff>19050</xdr:colOff>
      <xdr:row>37</xdr:row>
      <xdr:rowOff>0</xdr:rowOff>
    </xdr:from>
    <xdr:ext cx="209550" cy="238125"/>
    <xdr:sp>
      <xdr:nvSpPr>
        <xdr:cNvPr id="59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59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598"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599"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0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0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0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0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0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0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06"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0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0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0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1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1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1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13"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1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1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1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1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1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1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20"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621"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2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2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2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2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2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2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28"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2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3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3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3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3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3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35"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3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3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3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3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4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4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42"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643"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4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4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4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4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4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4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50"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5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5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5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5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5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5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57"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5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5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6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6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6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6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64"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665"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6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6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6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6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7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7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72"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7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7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7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7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7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7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79"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8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8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8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8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8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8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86"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687"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8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8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9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9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9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9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694"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9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9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9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9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69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0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01"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0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0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0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0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0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0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08"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709"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1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1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1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1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1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1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16"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1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1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1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2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2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2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23"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2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2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2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2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2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2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30"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731"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3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3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3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3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3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3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38"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3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4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4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4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4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4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45"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4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4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4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4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5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5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52"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753"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5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5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5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5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5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5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60"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6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6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6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6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6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6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67"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6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6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7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7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7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7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74"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775"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7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7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7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7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8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8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82"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8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8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8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8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8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8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789"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9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9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9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79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171450"/>
    <xdr:sp>
      <xdr:nvSpPr>
        <xdr:cNvPr id="7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7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79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79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7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7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0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0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0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0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0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0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1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1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1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1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1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81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2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2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2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2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3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3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3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3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3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3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4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84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4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4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5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5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5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5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5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5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5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5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6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86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6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7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7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7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7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7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7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7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7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8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88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9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9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9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9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9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9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89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89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0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90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1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1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1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1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1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1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1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1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2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2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2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92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3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3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3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3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3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3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4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4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4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4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5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95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5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5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5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5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6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6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6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6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6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6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7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7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7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97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7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7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8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8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8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8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8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8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8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98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9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257175"/>
    <xdr:sp>
      <xdr:nvSpPr>
        <xdr:cNvPr id="99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99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994"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995"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99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99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99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99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0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0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02"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0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0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0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0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0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0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09"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1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1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1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1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1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1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16"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017"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1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1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2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2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2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2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24"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2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2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2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2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2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3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31"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3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3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3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3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3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3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38"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039"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4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4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4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4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4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4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46"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4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4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4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5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5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5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53"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5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5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5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5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5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5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60"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061"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6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6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6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6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6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6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68"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6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7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7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7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7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7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75"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7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7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7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7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8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8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82"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083"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8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8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8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8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8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8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90"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9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9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9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9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9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9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097"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9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09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0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0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0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0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04"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105"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0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0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0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0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1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1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12"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1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1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1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1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1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1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19"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2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2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2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2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2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2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26"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127"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2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2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3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3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3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3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34"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3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3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3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3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3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4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41"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4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4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4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4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4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4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48"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149"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5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5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5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5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5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5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56"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5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5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5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6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6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6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63"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6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6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6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6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6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6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70"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171"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7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7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7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7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7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7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78"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7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8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8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8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8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8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185"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8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8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8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18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190500" cy="247650"/>
    <xdr:sp>
      <xdr:nvSpPr>
        <xdr:cNvPr id="119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19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192"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193"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19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19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19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19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19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19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00"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0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0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0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0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0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0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07"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0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0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1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1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1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1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14"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215"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1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1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1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1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2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2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22"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2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2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2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2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2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2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29"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3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3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3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3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3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3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36"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237"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3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3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4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4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4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4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44"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4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4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4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4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4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5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51"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5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5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5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5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5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5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58"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259"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6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6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6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6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6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6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66"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6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6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6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7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7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7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73"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7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7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7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7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7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7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80"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281"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8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8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8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8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8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8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88"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8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9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9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9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9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9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295"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9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9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9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29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0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0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02"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303"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0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0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0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0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0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0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10"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1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1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1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1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1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1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17"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1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1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2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2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2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2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24"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325"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2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2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2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2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3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3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32"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3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3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3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3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3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3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39"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4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4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4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4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4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4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46"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347"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4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4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5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5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5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5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54"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5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5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5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5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5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6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61"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6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6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6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6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6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6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68"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369"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7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7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7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7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7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7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76"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7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7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7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8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8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8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383"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8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8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8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38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09550" cy="238125"/>
    <xdr:sp>
      <xdr:nvSpPr>
        <xdr:cNvPr id="138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38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390"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1391"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39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39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39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39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39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39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398"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39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0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0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0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0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0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05"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0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0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0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0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1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1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12"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1413"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1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1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1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1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1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1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20"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2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2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2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2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2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2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27"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2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2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3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3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3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3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34"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1435"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3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3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3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3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4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4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42"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4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4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4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4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4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4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49"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5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5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5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5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5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5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56"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1457"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5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5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6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6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6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6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64"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6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6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6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6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6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7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71"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7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7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7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7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7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7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78"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1479"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8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8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8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8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8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8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86"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8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8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8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9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9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9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493"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9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9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9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9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9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49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00"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1501"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0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0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0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0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0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0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08"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0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1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1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1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1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1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15"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1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1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1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1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2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2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22"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1523"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2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2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2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2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2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2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30"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31"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32"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3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3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3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3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37"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3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3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4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4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4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4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44"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1545"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46"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47"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4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4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5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5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52"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53"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54"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5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5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5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5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59"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6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6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6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6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6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6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66" name="Text Box 1"/>
        <xdr:cNvSpPr txBox="1"/>
      </xdr:nvSpPr>
      <xdr:spPr>
        <a:xfrm>
          <a:off x="13354050" y="50634900"/>
          <a:ext cx="247650" cy="238125"/>
        </a:xfrm>
        <a:prstGeom prst="rect">
          <a:avLst/>
        </a:prstGeom>
        <a:noFill/>
        <a:ln w="9525">
          <a:noFill/>
        </a:ln>
      </xdr:spPr>
    </xdr:sp>
    <xdr:clientData/>
  </xdr:oneCellAnchor>
  <xdr:oneCellAnchor>
    <xdr:from>
      <xdr:col>13</xdr:col>
      <xdr:colOff>0</xdr:colOff>
      <xdr:row>37</xdr:row>
      <xdr:rowOff>0</xdr:rowOff>
    </xdr:from>
    <xdr:ext cx="238125" cy="238125"/>
    <xdr:sp>
      <xdr:nvSpPr>
        <xdr:cNvPr id="1567" name="Text Box 2"/>
        <xdr:cNvSpPr txBox="1"/>
      </xdr:nvSpPr>
      <xdr:spPr>
        <a:xfrm>
          <a:off x="13335000" y="50634900"/>
          <a:ext cx="238125"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68"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69"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70"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71"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7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7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74"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75"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76"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77"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78"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79"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80"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47650" cy="238125"/>
    <xdr:sp>
      <xdr:nvSpPr>
        <xdr:cNvPr id="1581" name="Text Box 1"/>
        <xdr:cNvSpPr txBox="1"/>
      </xdr:nvSpPr>
      <xdr:spPr>
        <a:xfrm>
          <a:off x="13354050" y="50634900"/>
          <a:ext cx="2476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82"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83"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84" name="Text Box 1"/>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238125"/>
    <xdr:sp>
      <xdr:nvSpPr>
        <xdr:cNvPr id="1585" name="Text Box 2"/>
        <xdr:cNvSpPr txBox="1"/>
      </xdr:nvSpPr>
      <xdr:spPr>
        <a:xfrm>
          <a:off x="13354050" y="50634900"/>
          <a:ext cx="209550" cy="238125"/>
        </a:xfrm>
        <a:prstGeom prst="rect">
          <a:avLst/>
        </a:prstGeom>
        <a:noFill/>
        <a:ln w="9525">
          <a:noFill/>
        </a:ln>
      </xdr:spPr>
    </xdr:sp>
    <xdr:clientData/>
  </xdr:oneCellAnchor>
  <xdr:oneCellAnchor>
    <xdr:from>
      <xdr:col>13</xdr:col>
      <xdr:colOff>19050</xdr:colOff>
      <xdr:row>37</xdr:row>
      <xdr:rowOff>0</xdr:rowOff>
    </xdr:from>
    <xdr:ext cx="209550" cy="171450"/>
    <xdr:sp>
      <xdr:nvSpPr>
        <xdr:cNvPr id="15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58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158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9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9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59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9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9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59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0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0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0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0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0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0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1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161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1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1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1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1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2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2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2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2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2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2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2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2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3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163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3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3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4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4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4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4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4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4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4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4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5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5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5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165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5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5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6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6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6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6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6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6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6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6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7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7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7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7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7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167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8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8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8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8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8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8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9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9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9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9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9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69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69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169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0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0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0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0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1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1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1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1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1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1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1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1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2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172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2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2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3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3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3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3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3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3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3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3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4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4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4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174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5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5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5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5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5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5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5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5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5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5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6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6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6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176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7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7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7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7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7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7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7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7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7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177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17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257175"/>
    <xdr:sp>
      <xdr:nvSpPr>
        <xdr:cNvPr id="178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8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786"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787"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8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8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9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9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9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9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794"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9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9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9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9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79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0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01"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0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0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0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0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0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0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08"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809"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1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1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1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1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1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1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16"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1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1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1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2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2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2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23"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2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2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2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2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2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2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30"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831"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3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3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3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3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3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3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38"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3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4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4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4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4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4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45"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4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4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4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4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5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5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52"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853"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5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5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5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5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5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5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60"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6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6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6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6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6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6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67"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6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6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7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7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7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7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74"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875"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7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7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7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7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8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8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82"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8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8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8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8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8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8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89"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9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9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9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9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9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9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896"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897"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9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89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0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0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0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0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04"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0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0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0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0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0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1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11"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1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1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1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1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1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1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18"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919"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2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2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2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2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2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2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26"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27"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28"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2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3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3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3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33"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3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3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3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3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3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3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40"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941"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42"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43"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4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4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4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4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48"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49"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50"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5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5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5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5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55"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5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5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5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5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6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6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62" name="Text Box 1"/>
        <xdr:cNvSpPr txBox="1"/>
      </xdr:nvSpPr>
      <xdr:spPr>
        <a:xfrm>
          <a:off x="13354050" y="50634900"/>
          <a:ext cx="247650" cy="257175"/>
        </a:xfrm>
        <a:prstGeom prst="rect">
          <a:avLst/>
        </a:prstGeom>
        <a:noFill/>
        <a:ln w="9525">
          <a:noFill/>
        </a:ln>
      </xdr:spPr>
    </xdr:sp>
    <xdr:clientData/>
  </xdr:oneCellAnchor>
  <xdr:oneCellAnchor>
    <xdr:from>
      <xdr:col>13</xdr:col>
      <xdr:colOff>0</xdr:colOff>
      <xdr:row>37</xdr:row>
      <xdr:rowOff>0</xdr:rowOff>
    </xdr:from>
    <xdr:ext cx="238125" cy="257175"/>
    <xdr:sp>
      <xdr:nvSpPr>
        <xdr:cNvPr id="1963" name="Text Box 2"/>
        <xdr:cNvSpPr txBox="1"/>
      </xdr:nvSpPr>
      <xdr:spPr>
        <a:xfrm>
          <a:off x="13335000" y="50634900"/>
          <a:ext cx="238125"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64"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65"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66"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67"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6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6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70"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71"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72"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73"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74"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75"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76"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47650" cy="257175"/>
    <xdr:sp>
      <xdr:nvSpPr>
        <xdr:cNvPr id="1977" name="Text Box 1"/>
        <xdr:cNvSpPr txBox="1"/>
      </xdr:nvSpPr>
      <xdr:spPr>
        <a:xfrm>
          <a:off x="13354050" y="50634900"/>
          <a:ext cx="2476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78"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79"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80" name="Text Box 1"/>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209550" cy="257175"/>
    <xdr:sp>
      <xdr:nvSpPr>
        <xdr:cNvPr id="1981" name="Text Box 2"/>
        <xdr:cNvSpPr txBox="1"/>
      </xdr:nvSpPr>
      <xdr:spPr>
        <a:xfrm>
          <a:off x="13354050" y="50634900"/>
          <a:ext cx="209550" cy="257175"/>
        </a:xfrm>
        <a:prstGeom prst="rect">
          <a:avLst/>
        </a:prstGeom>
        <a:noFill/>
        <a:ln w="9525">
          <a:noFill/>
        </a:ln>
      </xdr:spPr>
    </xdr:sp>
    <xdr:clientData/>
  </xdr:oneCellAnchor>
  <xdr:oneCellAnchor>
    <xdr:from>
      <xdr:col>13</xdr:col>
      <xdr:colOff>19050</xdr:colOff>
      <xdr:row>37</xdr:row>
      <xdr:rowOff>0</xdr:rowOff>
    </xdr:from>
    <xdr:ext cx="190500" cy="247650"/>
    <xdr:sp>
      <xdr:nvSpPr>
        <xdr:cNvPr id="198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8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984"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1985"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8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8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8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8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9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9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992"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9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9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9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9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9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199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1999"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0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0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0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0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0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0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06"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2007"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0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0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1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1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1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1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14"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1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1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1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1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1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2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21"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2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2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2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2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2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2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28"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2029"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3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3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3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3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3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3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36"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3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3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3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4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4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4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43"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4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4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4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4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4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4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50"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2051"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5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5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5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5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5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5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58"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5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6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6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6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6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6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65"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6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6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6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6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7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7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72"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2073"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7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7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7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7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7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7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80"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8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8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8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8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8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8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87"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8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8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9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9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9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9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094"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2095"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9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9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9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09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0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0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02"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0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0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0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0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0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0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09"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1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1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1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1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1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1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16"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2117"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1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1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2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2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2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2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24"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25"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26"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2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2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2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3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31"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3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3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3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3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3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3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38"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2139"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40"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41"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4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4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4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4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46"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47"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48"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4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5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5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5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53"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5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5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5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5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5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5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60" name="Text Box 1"/>
        <xdr:cNvSpPr txBox="1"/>
      </xdr:nvSpPr>
      <xdr:spPr>
        <a:xfrm>
          <a:off x="13354050" y="50634900"/>
          <a:ext cx="219075" cy="247650"/>
        </a:xfrm>
        <a:prstGeom prst="rect">
          <a:avLst/>
        </a:prstGeom>
        <a:noFill/>
        <a:ln w="9525">
          <a:noFill/>
        </a:ln>
      </xdr:spPr>
    </xdr:sp>
    <xdr:clientData/>
  </xdr:oneCellAnchor>
  <xdr:oneCellAnchor>
    <xdr:from>
      <xdr:col>13</xdr:col>
      <xdr:colOff>0</xdr:colOff>
      <xdr:row>37</xdr:row>
      <xdr:rowOff>0</xdr:rowOff>
    </xdr:from>
    <xdr:ext cx="219075" cy="247650"/>
    <xdr:sp>
      <xdr:nvSpPr>
        <xdr:cNvPr id="2161" name="Text Box 2"/>
        <xdr:cNvSpPr txBox="1"/>
      </xdr:nvSpPr>
      <xdr:spPr>
        <a:xfrm>
          <a:off x="1333500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62"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63"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64"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65"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6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6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68"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69"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70"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71"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72"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73"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74"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19075" cy="247650"/>
    <xdr:sp>
      <xdr:nvSpPr>
        <xdr:cNvPr id="2175" name="Text Box 1"/>
        <xdr:cNvSpPr txBox="1"/>
      </xdr:nvSpPr>
      <xdr:spPr>
        <a:xfrm>
          <a:off x="13354050" y="50634900"/>
          <a:ext cx="219075"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76"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77"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78" name="Text Box 1"/>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190500" cy="247650"/>
    <xdr:sp>
      <xdr:nvSpPr>
        <xdr:cNvPr id="2179" name="Text Box 2"/>
        <xdr:cNvSpPr txBox="1"/>
      </xdr:nvSpPr>
      <xdr:spPr>
        <a:xfrm>
          <a:off x="13354050" y="50634900"/>
          <a:ext cx="190500" cy="2476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18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18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8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8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19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9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9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9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9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9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9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19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1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0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20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0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0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1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1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1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1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1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1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1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1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1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1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2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22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2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2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3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3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3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3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3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3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3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3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4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4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4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24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5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5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5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5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5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5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5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5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6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6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6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6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6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7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27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7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7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7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7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7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7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8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8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8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8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8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8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29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29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9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9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2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0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0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0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0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0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0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0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0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1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1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1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31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1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1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2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2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2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2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2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2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2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2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3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3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3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33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4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4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4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4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4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4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4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4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5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5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5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5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5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35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6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6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6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6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6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6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6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7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7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7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7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7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7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8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38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8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8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8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8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9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9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9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9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9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39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9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9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3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0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40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0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0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1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1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1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1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1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1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1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1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1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1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2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42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2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2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3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3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3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3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3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3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3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3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4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4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4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44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5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5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5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5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5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5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5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5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6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6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6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6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6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6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46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7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7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7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7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7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7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7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7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8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8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8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8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8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8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9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49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9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9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9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9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49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49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0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0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0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0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0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0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0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0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1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1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1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51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1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1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1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1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2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2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2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2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2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2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2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2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2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2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3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3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3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53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3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3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4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4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4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4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4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4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4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4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4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4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5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5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5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5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5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55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5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5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6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6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6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6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6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6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6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6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7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7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7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7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7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7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7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57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8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8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8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8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8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8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9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9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9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59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9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9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5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0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60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0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0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0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0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1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1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1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1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1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1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1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1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2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62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2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2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3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3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3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3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3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3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3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3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4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4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4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64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5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5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5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5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5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5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5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5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5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5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6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6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6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6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66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7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7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7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7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7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7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7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7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7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7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8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8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8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8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8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68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9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9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69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9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9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69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0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0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0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0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0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0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1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71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1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1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1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1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2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2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2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2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2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2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2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2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3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73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3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3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4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4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4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4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4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4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4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4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5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5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5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75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5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5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6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6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6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6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6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6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6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6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7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7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7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7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7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77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8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8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8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8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8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8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9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9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9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9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9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79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79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79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0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0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0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0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1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1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1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1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1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1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1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1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2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82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2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2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3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3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3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3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3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3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3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3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4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4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4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84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5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5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5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5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5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5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5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5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5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5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6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6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6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86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7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7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7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7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7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7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7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7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7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7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8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8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8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88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9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9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89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9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9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9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9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89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0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0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0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0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0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90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1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1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1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1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1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1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1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1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2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2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2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2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2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2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3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93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3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3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3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3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3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3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4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4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4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4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4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4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5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5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5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95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5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5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5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5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6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6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6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6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6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6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6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6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7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7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7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7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7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97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7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7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8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8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8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8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8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8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8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8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9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9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299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299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29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0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0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0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0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0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0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1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1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1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1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1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01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2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2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2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2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3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3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3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3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3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3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4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04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4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4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5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5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5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5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5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5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5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5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6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06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6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7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7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7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7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7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7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7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7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8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08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9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9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9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9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9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9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09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09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0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10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1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1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1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1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1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1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1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1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2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2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2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12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3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3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3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3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3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3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4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4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4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4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5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15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5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5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5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5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6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6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6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6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6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6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7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7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7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17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7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7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8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8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8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8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8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8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8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8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9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9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19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19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9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9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1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0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0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0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0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0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0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0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0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1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1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1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1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1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21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1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1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2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2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2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2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2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2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3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3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3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3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3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3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3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23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4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4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4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4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4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4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5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5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5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5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5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5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5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5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6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26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6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6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6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6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6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7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7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7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7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7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7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7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7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8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8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8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28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8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8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9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9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9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9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9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9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9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29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2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0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0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0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30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0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0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1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1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1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1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1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1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1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1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1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1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2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2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2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32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2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2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3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3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3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3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3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3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3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3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4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4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4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4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4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34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5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5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5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5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5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5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5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5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6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6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6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6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6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6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6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6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6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7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37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7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7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7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7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7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7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8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8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8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8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8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8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8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8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9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9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39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39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9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9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9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9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3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0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0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0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0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0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0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0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0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1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1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1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1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1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41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1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1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1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1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2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2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2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2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2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2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2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2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3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3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3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3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3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43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3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3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4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4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4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4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4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4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4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4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5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5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5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5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5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5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58"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459"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6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6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6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6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6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66"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6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6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6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7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7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7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73"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7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7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7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7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7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7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80"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481"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8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8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8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8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8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8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88"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8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9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9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9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9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9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495"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9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9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9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49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0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0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502"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503"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0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0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0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0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0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0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510"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11"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12"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1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1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1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1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517"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1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1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2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2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2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2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524"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525"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26"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27"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2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2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3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3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532"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33"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34"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3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3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3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3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539"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4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4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4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4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4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45"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546" name="Text Box 1"/>
        <xdr:cNvSpPr txBox="1"/>
      </xdr:nvSpPr>
      <xdr:spPr>
        <a:xfrm>
          <a:off x="13354050" y="50634900"/>
          <a:ext cx="247650" cy="171450"/>
        </a:xfrm>
        <a:prstGeom prst="rect">
          <a:avLst/>
        </a:prstGeom>
        <a:noFill/>
        <a:ln w="9525">
          <a:noFill/>
        </a:ln>
      </xdr:spPr>
    </xdr:sp>
    <xdr:clientData/>
  </xdr:oneCellAnchor>
  <xdr:oneCellAnchor>
    <xdr:from>
      <xdr:col>13</xdr:col>
      <xdr:colOff>0</xdr:colOff>
      <xdr:row>37</xdr:row>
      <xdr:rowOff>0</xdr:rowOff>
    </xdr:from>
    <xdr:ext cx="238125" cy="171450"/>
    <xdr:sp>
      <xdr:nvSpPr>
        <xdr:cNvPr id="3547" name="Text Box 2"/>
        <xdr:cNvSpPr txBox="1"/>
      </xdr:nvSpPr>
      <xdr:spPr>
        <a:xfrm>
          <a:off x="13335000" y="50634900"/>
          <a:ext cx="238125"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48"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49"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50"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51"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5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5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554"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55"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56"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57"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58"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59"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60"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47650" cy="171450"/>
    <xdr:sp>
      <xdr:nvSpPr>
        <xdr:cNvPr id="3561" name="Text Box 1"/>
        <xdr:cNvSpPr txBox="1"/>
      </xdr:nvSpPr>
      <xdr:spPr>
        <a:xfrm>
          <a:off x="13354050" y="50634900"/>
          <a:ext cx="2476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62"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63" name="Text Box 2"/>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64" name="Text Box 1"/>
        <xdr:cNvSpPr txBox="1"/>
      </xdr:nvSpPr>
      <xdr:spPr>
        <a:xfrm>
          <a:off x="13354050" y="50634900"/>
          <a:ext cx="209550" cy="171450"/>
        </a:xfrm>
        <a:prstGeom prst="rect">
          <a:avLst/>
        </a:prstGeom>
        <a:noFill/>
        <a:ln w="9525">
          <a:noFill/>
        </a:ln>
      </xdr:spPr>
    </xdr:sp>
    <xdr:clientData/>
  </xdr:oneCellAnchor>
  <xdr:oneCellAnchor>
    <xdr:from>
      <xdr:col>13</xdr:col>
      <xdr:colOff>19050</xdr:colOff>
      <xdr:row>37</xdr:row>
      <xdr:rowOff>0</xdr:rowOff>
    </xdr:from>
    <xdr:ext cx="209550" cy="171450"/>
    <xdr:sp>
      <xdr:nvSpPr>
        <xdr:cNvPr id="3565" name="Text Box 2"/>
        <xdr:cNvSpPr txBox="1"/>
      </xdr:nvSpPr>
      <xdr:spPr>
        <a:xfrm>
          <a:off x="13354050" y="50634900"/>
          <a:ext cx="209550" cy="171450"/>
        </a:xfrm>
        <a:prstGeom prst="rect">
          <a:avLst/>
        </a:prstGeom>
        <a:noFill/>
        <a:ln w="9525">
          <a:noFill/>
        </a:ln>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1"/>
  <sheetViews>
    <sheetView tabSelected="1" zoomScale="70" zoomScaleNormal="70" workbookViewId="0" topLeftCell="D1">
      <pane ySplit="4" topLeftCell="A35" activePane="bottomLeft" state="frozen"/>
      <selection pane="bottomLeft" activeCell="A1" sqref="A1:R41"/>
    </sheetView>
  </sheetViews>
  <sheetFormatPr defaultColWidth="9.00390625" defaultRowHeight="15"/>
  <cols>
    <col min="1" max="1" width="4.8515625" style="5" customWidth="1"/>
    <col min="2" max="3" width="18.57421875" style="5" customWidth="1"/>
    <col min="4" max="4" width="12.57421875" style="5" customWidth="1"/>
    <col min="5" max="5" width="7.7109375" style="5" customWidth="1"/>
    <col min="6" max="6" width="11.00390625" style="5" customWidth="1"/>
    <col min="7" max="7" width="10.7109375" style="5" customWidth="1"/>
    <col min="8" max="8" width="48.7109375" style="5" customWidth="1"/>
    <col min="9" max="9" width="16.28125" style="5" customWidth="1"/>
    <col min="10" max="10" width="15.8515625" style="5" customWidth="1"/>
    <col min="11" max="13" width="11.7109375" style="5" customWidth="1"/>
    <col min="14" max="15" width="6.8515625" style="5" customWidth="1"/>
    <col min="16" max="16" width="42.00390625" style="5" customWidth="1"/>
    <col min="17" max="17" width="34.421875" style="5" customWidth="1"/>
    <col min="18" max="18" width="9.8515625" style="5" customWidth="1"/>
    <col min="19" max="16384" width="9.00390625" style="5" customWidth="1"/>
  </cols>
  <sheetData>
    <row r="1" spans="1:18" ht="38" customHeight="1">
      <c r="A1" s="6" t="s">
        <v>0</v>
      </c>
      <c r="B1" s="6"/>
      <c r="C1" s="6"/>
      <c r="D1" s="6"/>
      <c r="E1" s="6"/>
      <c r="F1" s="6"/>
      <c r="G1" s="6"/>
      <c r="H1" s="6"/>
      <c r="I1" s="6"/>
      <c r="J1" s="6"/>
      <c r="K1" s="6"/>
      <c r="L1" s="6"/>
      <c r="M1" s="6"/>
      <c r="N1" s="6"/>
      <c r="O1" s="6"/>
      <c r="P1" s="6"/>
      <c r="Q1" s="6"/>
      <c r="R1" s="6"/>
    </row>
    <row r="2" spans="1:18" ht="37.05" customHeight="1">
      <c r="A2" s="7" t="s">
        <v>1</v>
      </c>
      <c r="B2" s="7"/>
      <c r="C2" s="7"/>
      <c r="D2" s="7"/>
      <c r="E2" s="7"/>
      <c r="F2" s="7"/>
      <c r="G2" s="7"/>
      <c r="H2" s="7"/>
      <c r="I2" s="7"/>
      <c r="J2" s="7"/>
      <c r="K2" s="7"/>
      <c r="L2" s="7"/>
      <c r="M2" s="7"/>
      <c r="N2" s="7"/>
      <c r="O2" s="7"/>
      <c r="P2" s="7"/>
      <c r="Q2" s="7"/>
      <c r="R2" s="7"/>
    </row>
    <row r="3" spans="1:18" ht="18.75">
      <c r="A3" s="8" t="s">
        <v>2</v>
      </c>
      <c r="B3" s="8" t="s">
        <v>3</v>
      </c>
      <c r="C3" s="9" t="s">
        <v>4</v>
      </c>
      <c r="D3" s="8" t="s">
        <v>5</v>
      </c>
      <c r="E3" s="8" t="s">
        <v>6</v>
      </c>
      <c r="F3" s="8" t="s">
        <v>7</v>
      </c>
      <c r="G3" s="8" t="s">
        <v>8</v>
      </c>
      <c r="H3" s="8" t="s">
        <v>9</v>
      </c>
      <c r="I3" s="39" t="s">
        <v>10</v>
      </c>
      <c r="J3" s="40"/>
      <c r="K3" s="40"/>
      <c r="L3" s="40"/>
      <c r="M3" s="41"/>
      <c r="N3" s="8" t="s">
        <v>11</v>
      </c>
      <c r="O3" s="8"/>
      <c r="P3" s="8" t="s">
        <v>12</v>
      </c>
      <c r="Q3" s="8" t="s">
        <v>13</v>
      </c>
      <c r="R3" s="8" t="s">
        <v>14</v>
      </c>
    </row>
    <row r="4" spans="1:18" ht="37.5">
      <c r="A4" s="8"/>
      <c r="B4" s="8"/>
      <c r="C4" s="10"/>
      <c r="D4" s="8"/>
      <c r="E4" s="8"/>
      <c r="F4" s="8"/>
      <c r="G4" s="8"/>
      <c r="H4" s="8"/>
      <c r="I4" s="8" t="s">
        <v>15</v>
      </c>
      <c r="J4" s="8" t="s">
        <v>16</v>
      </c>
      <c r="K4" s="8" t="s">
        <v>17</v>
      </c>
      <c r="L4" s="8" t="s">
        <v>18</v>
      </c>
      <c r="M4" s="8" t="s">
        <v>19</v>
      </c>
      <c r="N4" s="8" t="s">
        <v>20</v>
      </c>
      <c r="O4" s="8" t="s">
        <v>21</v>
      </c>
      <c r="P4" s="8"/>
      <c r="Q4" s="8"/>
      <c r="R4" s="8"/>
    </row>
    <row r="5" spans="1:18" s="1" customFormat="1" ht="46.95" customHeight="1">
      <c r="A5" s="11" t="s">
        <v>22</v>
      </c>
      <c r="B5" s="11"/>
      <c r="C5" s="11"/>
      <c r="D5" s="11"/>
      <c r="E5" s="11"/>
      <c r="F5" s="11"/>
      <c r="G5" s="11"/>
      <c r="H5" s="11"/>
      <c r="I5" s="42">
        <f>I6+I20</f>
        <v>8783.8</v>
      </c>
      <c r="J5" s="42">
        <f>J6+J20</f>
        <v>6175.64</v>
      </c>
      <c r="K5" s="42">
        <v>2608.16</v>
      </c>
      <c r="L5" s="42"/>
      <c r="M5" s="42"/>
      <c r="N5" s="11"/>
      <c r="O5" s="11"/>
      <c r="P5" s="11"/>
      <c r="Q5" s="11"/>
      <c r="R5" s="11"/>
    </row>
    <row r="6" spans="1:18" s="1" customFormat="1" ht="46.95" customHeight="1">
      <c r="A6" s="12" t="s">
        <v>23</v>
      </c>
      <c r="B6" s="13"/>
      <c r="C6" s="13"/>
      <c r="D6" s="14"/>
      <c r="E6" s="12" t="s">
        <v>24</v>
      </c>
      <c r="F6" s="13"/>
      <c r="G6" s="13"/>
      <c r="H6" s="14"/>
      <c r="I6" s="43">
        <f>I7+I10+I12+I15</f>
        <v>1642</v>
      </c>
      <c r="J6" s="43">
        <v>835</v>
      </c>
      <c r="K6" s="43">
        <v>807</v>
      </c>
      <c r="L6" s="43"/>
      <c r="M6" s="43"/>
      <c r="N6" s="44"/>
      <c r="O6" s="44"/>
      <c r="P6" s="44"/>
      <c r="Q6" s="44"/>
      <c r="R6" s="44"/>
    </row>
    <row r="7" spans="1:18" s="1" customFormat="1" ht="37.05" customHeight="1">
      <c r="A7" s="15" t="s">
        <v>25</v>
      </c>
      <c r="B7" s="16"/>
      <c r="C7" s="16"/>
      <c r="D7" s="17"/>
      <c r="E7" s="15" t="s">
        <v>26</v>
      </c>
      <c r="F7" s="16"/>
      <c r="G7" s="16"/>
      <c r="H7" s="17"/>
      <c r="I7" s="45">
        <f>SUM(I8:I9)</f>
        <v>80</v>
      </c>
      <c r="J7" s="45">
        <f>SUM(J8:J9)</f>
        <v>0</v>
      </c>
      <c r="K7" s="45">
        <f>SUM(K8:K9)</f>
        <v>80</v>
      </c>
      <c r="L7" s="45">
        <f>SUM(L8:L9)</f>
        <v>0</v>
      </c>
      <c r="M7" s="45">
        <f>SUM(M8:M9)</f>
        <v>0</v>
      </c>
      <c r="N7" s="46"/>
      <c r="O7" s="46"/>
      <c r="P7" s="46"/>
      <c r="Q7" s="46"/>
      <c r="R7" s="46"/>
    </row>
    <row r="8" spans="1:18" s="2" customFormat="1" ht="115.95" customHeight="1">
      <c r="A8" s="18">
        <v>1</v>
      </c>
      <c r="B8" s="19" t="s">
        <v>27</v>
      </c>
      <c r="C8" s="19" t="s">
        <v>28</v>
      </c>
      <c r="D8" s="19" t="s">
        <v>29</v>
      </c>
      <c r="E8" s="19">
        <v>2022</v>
      </c>
      <c r="F8" s="19" t="s">
        <v>30</v>
      </c>
      <c r="G8" s="19" t="s">
        <v>31</v>
      </c>
      <c r="H8" s="19" t="s">
        <v>32</v>
      </c>
      <c r="I8" s="19">
        <v>50</v>
      </c>
      <c r="J8" s="19"/>
      <c r="K8" s="19">
        <v>50</v>
      </c>
      <c r="L8" s="19"/>
      <c r="M8" s="19"/>
      <c r="N8" s="19"/>
      <c r="O8" s="19"/>
      <c r="P8" s="19" t="s">
        <v>33</v>
      </c>
      <c r="Q8" s="19" t="s">
        <v>34</v>
      </c>
      <c r="R8" s="20"/>
    </row>
    <row r="9" spans="1:18" s="2" customFormat="1" ht="118" customHeight="1">
      <c r="A9" s="18">
        <v>2</v>
      </c>
      <c r="B9" s="19" t="s">
        <v>35</v>
      </c>
      <c r="C9" s="19" t="s">
        <v>36</v>
      </c>
      <c r="D9" s="19" t="s">
        <v>37</v>
      </c>
      <c r="E9" s="19">
        <v>2022</v>
      </c>
      <c r="F9" s="19" t="s">
        <v>30</v>
      </c>
      <c r="G9" s="19" t="s">
        <v>31</v>
      </c>
      <c r="H9" s="19" t="s">
        <v>38</v>
      </c>
      <c r="I9" s="19">
        <v>30</v>
      </c>
      <c r="J9" s="19"/>
      <c r="K9" s="19">
        <v>30</v>
      </c>
      <c r="L9" s="19"/>
      <c r="M9" s="19"/>
      <c r="N9" s="19"/>
      <c r="O9" s="19"/>
      <c r="P9" s="19" t="s">
        <v>39</v>
      </c>
      <c r="Q9" s="19" t="s">
        <v>40</v>
      </c>
      <c r="R9" s="20"/>
    </row>
    <row r="10" spans="1:18" s="1" customFormat="1" ht="37.05" customHeight="1">
      <c r="A10" s="15" t="s">
        <v>41</v>
      </c>
      <c r="B10" s="16"/>
      <c r="C10" s="16"/>
      <c r="D10" s="17"/>
      <c r="E10" s="15" t="s">
        <v>26</v>
      </c>
      <c r="F10" s="16"/>
      <c r="G10" s="16"/>
      <c r="H10" s="17"/>
      <c r="I10" s="45">
        <v>110</v>
      </c>
      <c r="J10" s="45">
        <v>0</v>
      </c>
      <c r="K10" s="45">
        <v>110</v>
      </c>
      <c r="L10" s="45">
        <v>0</v>
      </c>
      <c r="M10" s="45">
        <v>0</v>
      </c>
      <c r="N10" s="46"/>
      <c r="O10" s="46"/>
      <c r="P10" s="46"/>
      <c r="Q10" s="46"/>
      <c r="R10" s="46"/>
    </row>
    <row r="11" spans="1:18" s="2" customFormat="1" ht="147" customHeight="1">
      <c r="A11" s="18">
        <v>3</v>
      </c>
      <c r="B11" s="19" t="s">
        <v>42</v>
      </c>
      <c r="C11" s="19" t="s">
        <v>36</v>
      </c>
      <c r="D11" s="19" t="s">
        <v>37</v>
      </c>
      <c r="E11" s="19">
        <v>2022</v>
      </c>
      <c r="F11" s="19" t="s">
        <v>30</v>
      </c>
      <c r="G11" s="19" t="s">
        <v>31</v>
      </c>
      <c r="H11" s="19" t="s">
        <v>43</v>
      </c>
      <c r="I11" s="19">
        <v>110</v>
      </c>
      <c r="J11" s="19"/>
      <c r="K11" s="19">
        <v>110</v>
      </c>
      <c r="L11" s="19"/>
      <c r="M11" s="19"/>
      <c r="N11" s="19"/>
      <c r="O11" s="19"/>
      <c r="P11" s="19" t="s">
        <v>44</v>
      </c>
      <c r="Q11" s="19" t="s">
        <v>45</v>
      </c>
      <c r="R11" s="20"/>
    </row>
    <row r="12" spans="1:18" s="1" customFormat="1" ht="37.05" customHeight="1">
      <c r="A12" s="15" t="s">
        <v>46</v>
      </c>
      <c r="B12" s="16"/>
      <c r="C12" s="16"/>
      <c r="D12" s="17"/>
      <c r="E12" s="15" t="s">
        <v>26</v>
      </c>
      <c r="F12" s="16"/>
      <c r="G12" s="16"/>
      <c r="H12" s="17"/>
      <c r="I12" s="45">
        <f>SUM(I13:I14)</f>
        <v>102</v>
      </c>
      <c r="J12" s="45">
        <f>SUM(J13:J14)</f>
        <v>0</v>
      </c>
      <c r="K12" s="45">
        <f>SUM(K13:K14)</f>
        <v>102</v>
      </c>
      <c r="L12" s="45">
        <f>SUM(L13:L14)</f>
        <v>0</v>
      </c>
      <c r="M12" s="45">
        <f>SUM(M13:M14)</f>
        <v>0</v>
      </c>
      <c r="N12" s="46"/>
      <c r="O12" s="46"/>
      <c r="P12" s="46"/>
      <c r="Q12" s="46"/>
      <c r="R12" s="46"/>
    </row>
    <row r="13" spans="1:18" s="2" customFormat="1" ht="154.95" customHeight="1">
      <c r="A13" s="18">
        <v>4</v>
      </c>
      <c r="B13" s="19" t="s">
        <v>47</v>
      </c>
      <c r="C13" s="19" t="s">
        <v>28</v>
      </c>
      <c r="D13" s="20" t="s">
        <v>37</v>
      </c>
      <c r="E13" s="20">
        <v>2022</v>
      </c>
      <c r="F13" s="20" t="s">
        <v>30</v>
      </c>
      <c r="G13" s="20" t="s">
        <v>31</v>
      </c>
      <c r="H13" s="19" t="s">
        <v>48</v>
      </c>
      <c r="I13" s="20">
        <v>2</v>
      </c>
      <c r="J13" s="47"/>
      <c r="K13" s="20">
        <v>2</v>
      </c>
      <c r="L13" s="20"/>
      <c r="M13" s="18"/>
      <c r="N13" s="20">
        <v>941</v>
      </c>
      <c r="O13" s="20">
        <v>3540</v>
      </c>
      <c r="P13" s="19" t="s">
        <v>49</v>
      </c>
      <c r="Q13" s="19" t="s">
        <v>50</v>
      </c>
      <c r="R13" s="20"/>
    </row>
    <row r="14" spans="1:18" s="2" customFormat="1" ht="220" customHeight="1">
      <c r="A14" s="18">
        <v>5</v>
      </c>
      <c r="B14" s="19" t="s">
        <v>51</v>
      </c>
      <c r="C14" s="19" t="s">
        <v>52</v>
      </c>
      <c r="D14" s="19" t="s">
        <v>53</v>
      </c>
      <c r="E14" s="20">
        <v>2022</v>
      </c>
      <c r="F14" s="21" t="s">
        <v>54</v>
      </c>
      <c r="G14" s="20" t="s">
        <v>55</v>
      </c>
      <c r="H14" s="19" t="s">
        <v>56</v>
      </c>
      <c r="I14" s="19">
        <v>100</v>
      </c>
      <c r="J14" s="20"/>
      <c r="K14" s="20">
        <v>100</v>
      </c>
      <c r="L14" s="20"/>
      <c r="M14" s="18"/>
      <c r="N14" s="20">
        <v>490</v>
      </c>
      <c r="O14" s="20">
        <v>2300</v>
      </c>
      <c r="P14" s="19" t="s">
        <v>57</v>
      </c>
      <c r="Q14" s="19" t="s">
        <v>58</v>
      </c>
      <c r="R14" s="20"/>
    </row>
    <row r="15" spans="1:18" s="1" customFormat="1" ht="37.05" customHeight="1">
      <c r="A15" s="15" t="s">
        <v>59</v>
      </c>
      <c r="B15" s="16"/>
      <c r="C15" s="16"/>
      <c r="D15" s="17"/>
      <c r="E15" s="15" t="s">
        <v>26</v>
      </c>
      <c r="F15" s="16"/>
      <c r="G15" s="16"/>
      <c r="H15" s="17"/>
      <c r="I15" s="45">
        <v>1350</v>
      </c>
      <c r="J15" s="45">
        <v>835</v>
      </c>
      <c r="K15" s="45">
        <v>515</v>
      </c>
      <c r="L15" s="45"/>
      <c r="M15" s="45"/>
      <c r="N15" s="46"/>
      <c r="O15" s="46"/>
      <c r="P15" s="46"/>
      <c r="Q15" s="46"/>
      <c r="R15" s="46"/>
    </row>
    <row r="16" spans="1:18" s="3" customFormat="1" ht="28.05" customHeight="1">
      <c r="A16" s="22" t="s">
        <v>60</v>
      </c>
      <c r="B16" s="23"/>
      <c r="C16" s="23"/>
      <c r="D16" s="24"/>
      <c r="E16" s="22"/>
      <c r="F16" s="23"/>
      <c r="G16" s="23"/>
      <c r="H16" s="24"/>
      <c r="I16" s="48">
        <f>SUM(I17:I19)</f>
        <v>1350</v>
      </c>
      <c r="J16" s="48">
        <f>SUM(J17:J19)</f>
        <v>835</v>
      </c>
      <c r="K16" s="48">
        <f>SUM(K17:K19)</f>
        <v>515</v>
      </c>
      <c r="L16" s="48">
        <f>SUM(L17:L19)</f>
        <v>0</v>
      </c>
      <c r="M16" s="48">
        <f>SUM(M17:M19)</f>
        <v>0</v>
      </c>
      <c r="N16" s="49"/>
      <c r="O16" s="49"/>
      <c r="P16" s="49"/>
      <c r="Q16" s="49"/>
      <c r="R16" s="49"/>
    </row>
    <row r="17" spans="1:18" s="4" customFormat="1" ht="124" customHeight="1">
      <c r="A17" s="18">
        <v>6</v>
      </c>
      <c r="B17" s="25" t="s">
        <v>61</v>
      </c>
      <c r="C17" s="25" t="s">
        <v>62</v>
      </c>
      <c r="D17" s="26" t="s">
        <v>63</v>
      </c>
      <c r="E17" s="20">
        <v>2022</v>
      </c>
      <c r="F17" s="27" t="s">
        <v>64</v>
      </c>
      <c r="G17" s="20" t="s">
        <v>65</v>
      </c>
      <c r="H17" s="26" t="s">
        <v>66</v>
      </c>
      <c r="I17" s="50">
        <v>600</v>
      </c>
      <c r="J17" s="20">
        <v>300</v>
      </c>
      <c r="K17" s="20">
        <v>300</v>
      </c>
      <c r="L17" s="20"/>
      <c r="M17" s="18"/>
      <c r="N17" s="20"/>
      <c r="O17" s="20"/>
      <c r="P17" s="36" t="s">
        <v>67</v>
      </c>
      <c r="Q17" s="25" t="s">
        <v>68</v>
      </c>
      <c r="R17" s="18"/>
    </row>
    <row r="18" spans="1:18" s="4" customFormat="1" ht="124" customHeight="1">
      <c r="A18" s="18">
        <v>7</v>
      </c>
      <c r="B18" s="25" t="s">
        <v>69</v>
      </c>
      <c r="C18" s="25" t="s">
        <v>62</v>
      </c>
      <c r="D18" s="25" t="s">
        <v>37</v>
      </c>
      <c r="E18" s="28">
        <v>2024</v>
      </c>
      <c r="F18" s="28" t="s">
        <v>70</v>
      </c>
      <c r="G18" s="28" t="s">
        <v>71</v>
      </c>
      <c r="H18" s="25" t="s">
        <v>72</v>
      </c>
      <c r="I18" s="20">
        <v>50</v>
      </c>
      <c r="J18" s="20">
        <v>50</v>
      </c>
      <c r="K18" s="20"/>
      <c r="L18" s="20"/>
      <c r="M18" s="18"/>
      <c r="N18" s="20">
        <v>1550</v>
      </c>
      <c r="O18" s="20">
        <v>17000</v>
      </c>
      <c r="P18" s="25" t="s">
        <v>73</v>
      </c>
      <c r="Q18" s="25" t="s">
        <v>74</v>
      </c>
      <c r="R18" s="20"/>
    </row>
    <row r="19" spans="1:18" s="4" customFormat="1" ht="130" customHeight="1">
      <c r="A19" s="18">
        <v>8</v>
      </c>
      <c r="B19" s="25" t="s">
        <v>75</v>
      </c>
      <c r="C19" s="25" t="s">
        <v>62</v>
      </c>
      <c r="D19" s="26" t="s">
        <v>76</v>
      </c>
      <c r="E19" s="20">
        <v>2022</v>
      </c>
      <c r="F19" s="27" t="s">
        <v>64</v>
      </c>
      <c r="G19" s="20" t="s">
        <v>65</v>
      </c>
      <c r="H19" s="29" t="s">
        <v>77</v>
      </c>
      <c r="I19" s="50">
        <v>700</v>
      </c>
      <c r="J19" s="20">
        <v>485</v>
      </c>
      <c r="K19" s="20">
        <v>215</v>
      </c>
      <c r="L19" s="20"/>
      <c r="M19" s="18"/>
      <c r="N19" s="20">
        <v>238</v>
      </c>
      <c r="O19" s="20">
        <v>1199</v>
      </c>
      <c r="P19" s="25" t="s">
        <v>78</v>
      </c>
      <c r="Q19" s="25" t="s">
        <v>79</v>
      </c>
      <c r="R19" s="51"/>
    </row>
    <row r="20" spans="1:18" s="1" customFormat="1" ht="46.95" customHeight="1">
      <c r="A20" s="12" t="s">
        <v>80</v>
      </c>
      <c r="B20" s="13"/>
      <c r="C20" s="13"/>
      <c r="D20" s="14"/>
      <c r="E20" s="12" t="s">
        <v>24</v>
      </c>
      <c r="F20" s="13"/>
      <c r="G20" s="13"/>
      <c r="H20" s="14"/>
      <c r="I20" s="43">
        <f>I21+I33+I35+I39</f>
        <v>7141.8</v>
      </c>
      <c r="J20" s="43">
        <f>J21+J33+J35+J39</f>
        <v>5340.64</v>
      </c>
      <c r="K20" s="43">
        <v>1801.16</v>
      </c>
      <c r="L20" s="43"/>
      <c r="M20" s="43"/>
      <c r="N20" s="44"/>
      <c r="O20" s="44"/>
      <c r="P20" s="44"/>
      <c r="Q20" s="44"/>
      <c r="R20" s="44"/>
    </row>
    <row r="21" spans="1:18" s="1" customFormat="1" ht="37.05" customHeight="1">
      <c r="A21" s="15" t="s">
        <v>81</v>
      </c>
      <c r="B21" s="16"/>
      <c r="C21" s="16"/>
      <c r="D21" s="17"/>
      <c r="E21" s="15" t="s">
        <v>26</v>
      </c>
      <c r="F21" s="16"/>
      <c r="G21" s="16"/>
      <c r="H21" s="17"/>
      <c r="I21" s="45">
        <v>5675</v>
      </c>
      <c r="J21" s="45">
        <v>4830</v>
      </c>
      <c r="K21" s="45">
        <v>845</v>
      </c>
      <c r="L21" s="45"/>
      <c r="M21" s="45"/>
      <c r="N21" s="46"/>
      <c r="O21" s="46"/>
      <c r="P21" s="46"/>
      <c r="Q21" s="46"/>
      <c r="R21" s="46"/>
    </row>
    <row r="22" spans="1:18" s="3" customFormat="1" ht="28.05" customHeight="1">
      <c r="A22" s="22" t="s">
        <v>82</v>
      </c>
      <c r="B22" s="23"/>
      <c r="C22" s="23"/>
      <c r="D22" s="24"/>
      <c r="E22" s="22" t="s">
        <v>26</v>
      </c>
      <c r="F22" s="23"/>
      <c r="G22" s="23"/>
      <c r="H22" s="24"/>
      <c r="I22" s="48">
        <v>5675</v>
      </c>
      <c r="J22" s="48">
        <f>J23+J24+J25+J26+J27+J28+J29+J30+J31+J32</f>
        <v>4830</v>
      </c>
      <c r="K22" s="48">
        <f>SUM(K23:K31)</f>
        <v>845</v>
      </c>
      <c r="L22" s="48">
        <f>SUM(L23:L31)</f>
        <v>0</v>
      </c>
      <c r="M22" s="48">
        <f>SUM(M23:M31)</f>
        <v>0</v>
      </c>
      <c r="N22" s="49"/>
      <c r="O22" s="49"/>
      <c r="P22" s="49"/>
      <c r="Q22" s="49"/>
      <c r="R22" s="49"/>
    </row>
    <row r="23" spans="1:18" s="2" customFormat="1" ht="168" customHeight="1">
      <c r="A23" s="18">
        <v>9</v>
      </c>
      <c r="B23" s="19" t="s">
        <v>83</v>
      </c>
      <c r="C23" s="19" t="s">
        <v>52</v>
      </c>
      <c r="D23" s="30" t="s">
        <v>84</v>
      </c>
      <c r="E23" s="20">
        <v>2022</v>
      </c>
      <c r="F23" s="31" t="s">
        <v>85</v>
      </c>
      <c r="G23" s="20" t="s">
        <v>86</v>
      </c>
      <c r="H23" s="32" t="s">
        <v>87</v>
      </c>
      <c r="I23" s="19">
        <v>500</v>
      </c>
      <c r="J23" s="20">
        <v>300</v>
      </c>
      <c r="K23" s="20">
        <v>200</v>
      </c>
      <c r="L23" s="20"/>
      <c r="M23" s="18"/>
      <c r="N23" s="20"/>
      <c r="O23" s="20"/>
      <c r="P23" s="30" t="s">
        <v>88</v>
      </c>
      <c r="Q23" s="52" t="s">
        <v>89</v>
      </c>
      <c r="R23" s="20"/>
    </row>
    <row r="24" spans="1:18" s="2" customFormat="1" ht="168" customHeight="1">
      <c r="A24" s="18">
        <v>10</v>
      </c>
      <c r="B24" s="19" t="s">
        <v>90</v>
      </c>
      <c r="C24" s="19" t="s">
        <v>52</v>
      </c>
      <c r="D24" s="30" t="s">
        <v>91</v>
      </c>
      <c r="E24" s="20">
        <v>2022</v>
      </c>
      <c r="F24" s="31" t="s">
        <v>64</v>
      </c>
      <c r="G24" s="20" t="s">
        <v>65</v>
      </c>
      <c r="H24" s="32" t="s">
        <v>92</v>
      </c>
      <c r="I24" s="19">
        <v>150</v>
      </c>
      <c r="J24" s="20">
        <v>107</v>
      </c>
      <c r="K24" s="20">
        <v>43</v>
      </c>
      <c r="L24" s="20"/>
      <c r="M24" s="18"/>
      <c r="N24" s="20"/>
      <c r="O24" s="20"/>
      <c r="P24" s="30" t="s">
        <v>93</v>
      </c>
      <c r="Q24" s="52" t="s">
        <v>94</v>
      </c>
      <c r="R24" s="20"/>
    </row>
    <row r="25" spans="1:18" s="2" customFormat="1" ht="168" customHeight="1">
      <c r="A25" s="18">
        <v>11</v>
      </c>
      <c r="B25" s="19" t="s">
        <v>95</v>
      </c>
      <c r="C25" s="19" t="s">
        <v>52</v>
      </c>
      <c r="D25" s="30" t="s">
        <v>96</v>
      </c>
      <c r="E25" s="20">
        <v>2022</v>
      </c>
      <c r="F25" s="31" t="s">
        <v>97</v>
      </c>
      <c r="G25" s="20" t="s">
        <v>98</v>
      </c>
      <c r="H25" s="33" t="s">
        <v>99</v>
      </c>
      <c r="I25" s="19">
        <v>700</v>
      </c>
      <c r="J25" s="20">
        <v>700</v>
      </c>
      <c r="K25" s="20"/>
      <c r="L25" s="20"/>
      <c r="M25" s="18"/>
      <c r="N25" s="20"/>
      <c r="O25" s="20"/>
      <c r="P25" s="30" t="s">
        <v>100</v>
      </c>
      <c r="Q25" s="52" t="s">
        <v>101</v>
      </c>
      <c r="R25" s="20"/>
    </row>
    <row r="26" spans="1:18" s="2" customFormat="1" ht="168" customHeight="1">
      <c r="A26" s="18">
        <v>12</v>
      </c>
      <c r="B26" s="19" t="s">
        <v>102</v>
      </c>
      <c r="C26" s="19" t="s">
        <v>52</v>
      </c>
      <c r="D26" s="30" t="s">
        <v>53</v>
      </c>
      <c r="E26" s="20">
        <v>2022</v>
      </c>
      <c r="F26" s="31" t="s">
        <v>103</v>
      </c>
      <c r="G26" s="20" t="s">
        <v>104</v>
      </c>
      <c r="H26" s="32" t="s">
        <v>105</v>
      </c>
      <c r="I26" s="19">
        <v>400</v>
      </c>
      <c r="J26" s="20">
        <v>400</v>
      </c>
      <c r="K26" s="20"/>
      <c r="L26" s="20"/>
      <c r="M26" s="18"/>
      <c r="N26" s="20"/>
      <c r="O26" s="20"/>
      <c r="P26" s="30" t="s">
        <v>106</v>
      </c>
      <c r="Q26" s="52" t="s">
        <v>107</v>
      </c>
      <c r="R26" s="20"/>
    </row>
    <row r="27" spans="1:18" s="2" customFormat="1" ht="168" customHeight="1">
      <c r="A27" s="18">
        <v>13</v>
      </c>
      <c r="B27" s="19" t="s">
        <v>108</v>
      </c>
      <c r="C27" s="19" t="s">
        <v>52</v>
      </c>
      <c r="D27" s="30" t="s">
        <v>109</v>
      </c>
      <c r="E27" s="20">
        <v>2022</v>
      </c>
      <c r="F27" s="31" t="s">
        <v>85</v>
      </c>
      <c r="G27" s="20" t="s">
        <v>86</v>
      </c>
      <c r="H27" s="32" t="s">
        <v>110</v>
      </c>
      <c r="I27" s="19">
        <v>300</v>
      </c>
      <c r="J27" s="20">
        <v>300</v>
      </c>
      <c r="K27" s="20"/>
      <c r="L27" s="20"/>
      <c r="M27" s="18"/>
      <c r="N27" s="20"/>
      <c r="O27" s="20"/>
      <c r="P27" s="30" t="s">
        <v>111</v>
      </c>
      <c r="Q27" s="52" t="s">
        <v>112</v>
      </c>
      <c r="R27" s="20"/>
    </row>
    <row r="28" spans="1:18" s="2" customFormat="1" ht="168" customHeight="1">
      <c r="A28" s="18">
        <v>14</v>
      </c>
      <c r="B28" s="19" t="s">
        <v>113</v>
      </c>
      <c r="C28" s="19" t="s">
        <v>52</v>
      </c>
      <c r="D28" s="30" t="s">
        <v>114</v>
      </c>
      <c r="E28" s="20">
        <v>2022</v>
      </c>
      <c r="F28" s="31" t="s">
        <v>115</v>
      </c>
      <c r="G28" s="20" t="s">
        <v>116</v>
      </c>
      <c r="H28" s="32" t="s">
        <v>117</v>
      </c>
      <c r="I28" s="19">
        <v>50</v>
      </c>
      <c r="J28" s="20"/>
      <c r="K28" s="20">
        <v>50</v>
      </c>
      <c r="L28" s="20"/>
      <c r="M28" s="18"/>
      <c r="N28" s="20"/>
      <c r="O28" s="20"/>
      <c r="P28" s="30" t="s">
        <v>118</v>
      </c>
      <c r="Q28" s="52" t="s">
        <v>119</v>
      </c>
      <c r="R28" s="20"/>
    </row>
    <row r="29" spans="1:18" s="2" customFormat="1" ht="168" customHeight="1">
      <c r="A29" s="18">
        <v>15</v>
      </c>
      <c r="B29" s="19" t="s">
        <v>120</v>
      </c>
      <c r="C29" s="19" t="s">
        <v>52</v>
      </c>
      <c r="D29" s="30" t="s">
        <v>121</v>
      </c>
      <c r="E29" s="20">
        <v>2022</v>
      </c>
      <c r="F29" s="31" t="s">
        <v>122</v>
      </c>
      <c r="G29" s="20" t="s">
        <v>123</v>
      </c>
      <c r="H29" s="32" t="s">
        <v>124</v>
      </c>
      <c r="I29" s="19">
        <v>300</v>
      </c>
      <c r="J29" s="20">
        <v>300</v>
      </c>
      <c r="K29" s="20"/>
      <c r="L29" s="20"/>
      <c r="M29" s="18"/>
      <c r="N29" s="20"/>
      <c r="O29" s="20"/>
      <c r="P29" s="30" t="s">
        <v>125</v>
      </c>
      <c r="Q29" s="52" t="s">
        <v>126</v>
      </c>
      <c r="R29" s="20"/>
    </row>
    <row r="30" spans="1:18" s="2" customFormat="1" ht="408" customHeight="1">
      <c r="A30" s="18">
        <v>16</v>
      </c>
      <c r="B30" s="34" t="s">
        <v>127</v>
      </c>
      <c r="C30" s="19" t="s">
        <v>52</v>
      </c>
      <c r="D30" s="19" t="s">
        <v>128</v>
      </c>
      <c r="E30" s="20">
        <v>2022</v>
      </c>
      <c r="F30" s="21" t="s">
        <v>54</v>
      </c>
      <c r="G30" s="20" t="s">
        <v>55</v>
      </c>
      <c r="H30" s="35" t="s">
        <v>129</v>
      </c>
      <c r="I30" s="30">
        <v>3000</v>
      </c>
      <c r="J30" s="47">
        <v>2448</v>
      </c>
      <c r="K30" s="47">
        <v>552</v>
      </c>
      <c r="L30" s="47"/>
      <c r="M30" s="18"/>
      <c r="N30" s="20"/>
      <c r="O30" s="20"/>
      <c r="P30" s="30" t="s">
        <v>130</v>
      </c>
      <c r="Q30" s="53" t="s">
        <v>131</v>
      </c>
      <c r="R30" s="54"/>
    </row>
    <row r="31" spans="1:18" s="2" customFormat="1" ht="202" customHeight="1">
      <c r="A31" s="18">
        <v>17</v>
      </c>
      <c r="B31" s="19" t="s">
        <v>132</v>
      </c>
      <c r="C31" s="19" t="s">
        <v>52</v>
      </c>
      <c r="D31" s="19" t="s">
        <v>133</v>
      </c>
      <c r="E31" s="20">
        <v>2022</v>
      </c>
      <c r="F31" s="21" t="s">
        <v>134</v>
      </c>
      <c r="G31" s="20" t="s">
        <v>65</v>
      </c>
      <c r="H31" s="19" t="s">
        <v>135</v>
      </c>
      <c r="I31" s="19">
        <v>50</v>
      </c>
      <c r="J31" s="20">
        <v>50</v>
      </c>
      <c r="K31" s="20"/>
      <c r="L31" s="20"/>
      <c r="M31" s="18"/>
      <c r="N31" s="20"/>
      <c r="O31" s="20"/>
      <c r="P31" s="19" t="s">
        <v>136</v>
      </c>
      <c r="Q31" s="19" t="s">
        <v>137</v>
      </c>
      <c r="R31" s="54"/>
    </row>
    <row r="32" spans="1:18" s="4" customFormat="1" ht="202" customHeight="1">
      <c r="A32" s="18">
        <v>18</v>
      </c>
      <c r="B32" s="25" t="s">
        <v>138</v>
      </c>
      <c r="C32" s="36"/>
      <c r="D32" s="25" t="s">
        <v>139</v>
      </c>
      <c r="E32" s="28">
        <v>2023</v>
      </c>
      <c r="F32" s="28" t="s">
        <v>70</v>
      </c>
      <c r="G32" s="28" t="s">
        <v>71</v>
      </c>
      <c r="H32" s="25" t="s">
        <v>140</v>
      </c>
      <c r="I32" s="20">
        <v>225</v>
      </c>
      <c r="J32" s="20">
        <v>225</v>
      </c>
      <c r="K32" s="20"/>
      <c r="L32" s="20"/>
      <c r="M32" s="18"/>
      <c r="N32" s="20">
        <v>213</v>
      </c>
      <c r="O32" s="20"/>
      <c r="P32" s="25" t="s">
        <v>141</v>
      </c>
      <c r="Q32" s="25" t="s">
        <v>142</v>
      </c>
      <c r="R32" s="20"/>
    </row>
    <row r="33" spans="1:18" s="1" customFormat="1" ht="37.05" customHeight="1">
      <c r="A33" s="16"/>
      <c r="B33" s="16"/>
      <c r="C33" s="16"/>
      <c r="D33" s="17"/>
      <c r="E33" s="15" t="s">
        <v>26</v>
      </c>
      <c r="F33" s="16"/>
      <c r="G33" s="16"/>
      <c r="H33" s="17"/>
      <c r="I33" s="45">
        <f>SUM(I34:I34)</f>
        <v>116</v>
      </c>
      <c r="J33" s="45">
        <f>SUM(J34:J34)</f>
        <v>16</v>
      </c>
      <c r="K33" s="45">
        <f>SUM(K34:K34)</f>
        <v>100</v>
      </c>
      <c r="L33" s="45">
        <f>SUM(L34:L34)</f>
        <v>0</v>
      </c>
      <c r="M33" s="45">
        <f>SUM(M34:M34)</f>
        <v>0</v>
      </c>
      <c r="N33" s="46"/>
      <c r="O33" s="46"/>
      <c r="P33" s="46"/>
      <c r="Q33" s="46"/>
      <c r="R33" s="46"/>
    </row>
    <row r="34" spans="1:18" s="2" customFormat="1" ht="129" customHeight="1">
      <c r="A34" s="19">
        <v>19</v>
      </c>
      <c r="B34" s="19" t="s">
        <v>143</v>
      </c>
      <c r="C34" s="19" t="s">
        <v>28</v>
      </c>
      <c r="D34" s="19" t="s">
        <v>144</v>
      </c>
      <c r="E34" s="19">
        <v>2022</v>
      </c>
      <c r="F34" s="19" t="s">
        <v>30</v>
      </c>
      <c r="G34" s="19" t="s">
        <v>31</v>
      </c>
      <c r="H34" s="19" t="s">
        <v>145</v>
      </c>
      <c r="I34" s="19">
        <v>116</v>
      </c>
      <c r="J34" s="19">
        <v>16</v>
      </c>
      <c r="K34" s="19">
        <v>100</v>
      </c>
      <c r="L34" s="19"/>
      <c r="M34" s="19"/>
      <c r="N34" s="19"/>
      <c r="O34" s="19"/>
      <c r="P34" s="19" t="s">
        <v>146</v>
      </c>
      <c r="Q34" s="19" t="s">
        <v>147</v>
      </c>
      <c r="R34" s="20"/>
    </row>
    <row r="35" spans="1:18" s="1" customFormat="1" ht="37.05" customHeight="1">
      <c r="A35" s="16"/>
      <c r="B35" s="16"/>
      <c r="C35" s="16"/>
      <c r="D35" s="17"/>
      <c r="E35" s="15" t="s">
        <v>26</v>
      </c>
      <c r="F35" s="16"/>
      <c r="G35" s="16"/>
      <c r="H35" s="17"/>
      <c r="I35" s="45">
        <f>I36+I37+I38</f>
        <v>1070</v>
      </c>
      <c r="J35" s="45">
        <v>270</v>
      </c>
      <c r="K35" s="45">
        <v>800</v>
      </c>
      <c r="L35" s="45"/>
      <c r="M35" s="45"/>
      <c r="N35" s="46"/>
      <c r="O35" s="46"/>
      <c r="P35" s="46"/>
      <c r="Q35" s="46"/>
      <c r="R35" s="46"/>
    </row>
    <row r="36" spans="1:18" s="4" customFormat="1" ht="78" customHeight="1">
      <c r="A36" s="18">
        <v>20</v>
      </c>
      <c r="B36" s="20" t="s">
        <v>148</v>
      </c>
      <c r="C36" s="20" t="s">
        <v>149</v>
      </c>
      <c r="D36" s="20" t="s">
        <v>150</v>
      </c>
      <c r="E36" s="20">
        <v>2022</v>
      </c>
      <c r="F36" s="25" t="s">
        <v>151</v>
      </c>
      <c r="G36" s="20" t="s">
        <v>152</v>
      </c>
      <c r="H36" s="20" t="s">
        <v>153</v>
      </c>
      <c r="I36" s="47">
        <v>800</v>
      </c>
      <c r="J36" s="20"/>
      <c r="K36" s="20">
        <v>800</v>
      </c>
      <c r="L36" s="20"/>
      <c r="M36" s="18"/>
      <c r="N36" s="20"/>
      <c r="O36" s="20"/>
      <c r="P36" s="25" t="s">
        <v>154</v>
      </c>
      <c r="Q36" s="25" t="s">
        <v>155</v>
      </c>
      <c r="R36" s="20"/>
    </row>
    <row r="37" spans="1:18" s="4" customFormat="1" ht="78" customHeight="1">
      <c r="A37" s="18">
        <v>21</v>
      </c>
      <c r="B37" s="25" t="s">
        <v>156</v>
      </c>
      <c r="C37" s="20" t="s">
        <v>149</v>
      </c>
      <c r="D37" s="25" t="s">
        <v>157</v>
      </c>
      <c r="E37" s="28">
        <v>2025</v>
      </c>
      <c r="F37" s="28" t="s">
        <v>70</v>
      </c>
      <c r="G37" s="28" t="s">
        <v>71</v>
      </c>
      <c r="H37" s="25" t="s">
        <v>158</v>
      </c>
      <c r="I37" s="20">
        <v>70</v>
      </c>
      <c r="J37" s="20">
        <v>70</v>
      </c>
      <c r="K37" s="20"/>
      <c r="L37" s="20"/>
      <c r="M37" s="18"/>
      <c r="N37" s="20">
        <v>153</v>
      </c>
      <c r="O37" s="20">
        <v>723</v>
      </c>
      <c r="P37" s="25" t="s">
        <v>159</v>
      </c>
      <c r="Q37" s="25" t="s">
        <v>160</v>
      </c>
      <c r="R37" s="20"/>
    </row>
    <row r="38" spans="1:18" s="4" customFormat="1" ht="78" customHeight="1">
      <c r="A38" s="18">
        <v>22</v>
      </c>
      <c r="B38" s="25" t="s">
        <v>161</v>
      </c>
      <c r="C38" s="20" t="s">
        <v>149</v>
      </c>
      <c r="D38" s="25" t="s">
        <v>162</v>
      </c>
      <c r="E38" s="28">
        <v>2022</v>
      </c>
      <c r="F38" s="28" t="s">
        <v>70</v>
      </c>
      <c r="G38" s="28" t="s">
        <v>71</v>
      </c>
      <c r="H38" s="25" t="s">
        <v>163</v>
      </c>
      <c r="I38" s="20">
        <v>200</v>
      </c>
      <c r="J38" s="20">
        <v>200</v>
      </c>
      <c r="K38" s="20"/>
      <c r="L38" s="20"/>
      <c r="M38" s="18"/>
      <c r="N38" s="20"/>
      <c r="O38" s="20"/>
      <c r="P38" s="25" t="s">
        <v>164</v>
      </c>
      <c r="Q38" s="25" t="s">
        <v>165</v>
      </c>
      <c r="R38" s="20"/>
    </row>
    <row r="39" spans="1:18" s="1" customFormat="1" ht="37.05" customHeight="1">
      <c r="A39" s="15" t="s">
        <v>166</v>
      </c>
      <c r="B39" s="16"/>
      <c r="C39" s="16"/>
      <c r="D39" s="17"/>
      <c r="E39" s="15" t="s">
        <v>26</v>
      </c>
      <c r="F39" s="16"/>
      <c r="G39" s="16"/>
      <c r="H39" s="17"/>
      <c r="I39" s="45">
        <f>SUM(I40:I40)</f>
        <v>280.8</v>
      </c>
      <c r="J39" s="45">
        <f>SUM(J40:J40)</f>
        <v>224.64</v>
      </c>
      <c r="K39" s="45">
        <f>SUM(K40:K40)</f>
        <v>56.16</v>
      </c>
      <c r="L39" s="45">
        <f>SUM(L40:L40)</f>
        <v>0</v>
      </c>
      <c r="M39" s="45">
        <f>SUM(M40:M40)</f>
        <v>0</v>
      </c>
      <c r="N39" s="46"/>
      <c r="O39" s="46"/>
      <c r="P39" s="46"/>
      <c r="Q39" s="46"/>
      <c r="R39" s="46"/>
    </row>
    <row r="40" spans="1:18" s="2" customFormat="1" ht="68" customHeight="1">
      <c r="A40" s="18">
        <v>23</v>
      </c>
      <c r="B40" s="19" t="s">
        <v>167</v>
      </c>
      <c r="C40" s="19" t="s">
        <v>168</v>
      </c>
      <c r="D40" s="19" t="s">
        <v>37</v>
      </c>
      <c r="E40" s="20">
        <v>2022</v>
      </c>
      <c r="F40" s="20" t="s">
        <v>169</v>
      </c>
      <c r="G40" s="20" t="s">
        <v>170</v>
      </c>
      <c r="H40" s="19" t="s">
        <v>171</v>
      </c>
      <c r="I40" s="20">
        <v>280.8</v>
      </c>
      <c r="J40" s="20">
        <v>224.64</v>
      </c>
      <c r="K40" s="20">
        <v>56.16</v>
      </c>
      <c r="L40" s="20"/>
      <c r="M40" s="18"/>
      <c r="N40" s="20">
        <v>130</v>
      </c>
      <c r="O40" s="20">
        <v>130</v>
      </c>
      <c r="P40" s="19" t="s">
        <v>172</v>
      </c>
      <c r="Q40" s="19" t="s">
        <v>173</v>
      </c>
      <c r="R40" s="20"/>
    </row>
    <row r="41" spans="1:18" ht="54" customHeight="1">
      <c r="A41" s="37"/>
      <c r="B41" s="38"/>
      <c r="C41" s="38"/>
      <c r="D41" s="38"/>
      <c r="E41" s="38"/>
      <c r="F41" s="38"/>
      <c r="G41" s="38"/>
      <c r="H41" s="38"/>
      <c r="I41" s="38"/>
      <c r="J41" s="38"/>
      <c r="K41" s="38"/>
      <c r="L41" s="38"/>
      <c r="M41" s="38"/>
      <c r="N41" s="38"/>
      <c r="O41" s="38"/>
      <c r="P41" s="38"/>
      <c r="Q41" s="38"/>
      <c r="R41" s="38"/>
    </row>
  </sheetData>
  <mergeCells count="39">
    <mergeCell ref="A1:R1"/>
    <mergeCell ref="A2:R2"/>
    <mergeCell ref="I3:M3"/>
    <mergeCell ref="N3:O3"/>
    <mergeCell ref="A5:H5"/>
    <mergeCell ref="A6:D6"/>
    <mergeCell ref="E6:H6"/>
    <mergeCell ref="A7:D7"/>
    <mergeCell ref="E7:H7"/>
    <mergeCell ref="A10:D10"/>
    <mergeCell ref="E10:H10"/>
    <mergeCell ref="A12:D12"/>
    <mergeCell ref="E12:H12"/>
    <mergeCell ref="A15:D15"/>
    <mergeCell ref="E15:H15"/>
    <mergeCell ref="A16:D16"/>
    <mergeCell ref="E16:H16"/>
    <mergeCell ref="A20:D20"/>
    <mergeCell ref="E20:H20"/>
    <mergeCell ref="A21:D21"/>
    <mergeCell ref="E21:H21"/>
    <mergeCell ref="A22:D22"/>
    <mergeCell ref="E22:H22"/>
    <mergeCell ref="E33:H33"/>
    <mergeCell ref="E35:H35"/>
    <mergeCell ref="A39:D39"/>
    <mergeCell ref="E39:H39"/>
    <mergeCell ref="A41:R41"/>
    <mergeCell ref="A3:A4"/>
    <mergeCell ref="B3:B4"/>
    <mergeCell ref="C3:C4"/>
    <mergeCell ref="D3:D4"/>
    <mergeCell ref="E3:E4"/>
    <mergeCell ref="F3:F4"/>
    <mergeCell ref="G3:G4"/>
    <mergeCell ref="H3:H4"/>
    <mergeCell ref="P3:P4"/>
    <mergeCell ref="Q3:Q4"/>
    <mergeCell ref="R3:R4"/>
  </mergeCells>
  <printOptions/>
  <pageMargins left="0.75" right="0.75" top="1" bottom="1" header="0.5" footer="0.5"/>
  <pageSetup fitToHeight="0" fitToWidth="1" horizontalDpi="600" verticalDpi="600" orientation="landscape" paperSize="9" scale="44"/>
  <ignoredErrors>
    <ignoredError sqref="I33:M33"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ཟེའུ་འབྲུ།</cp:lastModifiedBy>
  <dcterms:created xsi:type="dcterms:W3CDTF">2021-12-16T08:23:00Z</dcterms:created>
  <dcterms:modified xsi:type="dcterms:W3CDTF">2022-11-20T07:23:47Z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56FA46E603614F089FA00C7A073637AB</vt:lpwstr>
  </property>
  <property fmtid="{D5CDD505-2E9C-101B-9397-08002B2CF9AE}" pid="3" name="KSOProductBuildVer">
    <vt:lpwstr>2052-11.1.0.12763</vt:lpwstr>
  </property>
</Properties>
</file>